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MB\Downloads\PAGO 20\"/>
    </mc:Choice>
  </mc:AlternateContent>
  <xr:revisionPtr revIDLastSave="0" documentId="8_{B27C92AE-6DA7-4C70-B996-3165A39C8BBC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Datos!$A$1:$AB$21</definedName>
    <definedName name="_xlnm._FilterDatabase" localSheetId="0" hidden="1">Oculta!$A$598:$E$641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<sst xmlns="http://schemas.openxmlformats.org/spreadsheetml/2006/main" count="786" uniqueCount="332">
  <si>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</si>
  <si>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</si>
  <si>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</si>
  <si>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</si>
  <si>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</si>
  <si>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</si>
  <si>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</si>
  <si>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</si>
  <si>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</si>
  <si>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</si>
  <si>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</si>
  <si>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</si>
  <si>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</si>
  <si>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</si>
  <si>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</si>
  <si>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</si>
  <si>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</si>
  <si>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</si>
  <si>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</si>
  <si>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</si>
  <si>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</si>
  <si>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</si>
  <si>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</si>
  <si>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</si>
  <si>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</si>
  <si>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</si>
  <si>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</si>
  <si>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</si>
  <si>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</si>
  <si>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</si>
  <si>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</si>
  <si>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</si>
  <si>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</si>
  <si>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</si>
  <si>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</si>
  <si>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</si>
  <si>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</si>
  <si>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</si>
  <si>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</si>
  <si>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</si>
  <si>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</si>
  <si>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</si>
  <si>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</si>
  <si>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</si>
  <si>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</si>
  <si>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</si>
  <si>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</si>
  <si>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</si>
  <si>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</si>
  <si>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</si>
  <si>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</si>
  <si>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</si>
  <si>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</si>
  <si>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</si>
  <si>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</si>
  <si>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</si>
  <si>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</si>
  <si>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</si>
  <si>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</si>
  <si>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</si>
  <si>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</si>
  <si>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</si>
  <si>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</si>
  <si>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</si>
  <si>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</si>
  <si>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</si>
  <si>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</si>
  <si>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</si>
  <si>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</si>
  <si>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</si>
  <si>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</si>
  <si>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</si>
  <si>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</si>
  <si>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</si>
  <si>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</si>
  <si>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</si>
  <si>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</si>
  <si>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</si>
  <si>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</si>
  <si>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</si>
  <si>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</si>
  <si>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</si>
  <si>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</si>
  <si>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</si>
  <si>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</si>
  <si>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</si>
  <si>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</si>
  <si>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</si>
  <si>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</si>
  <si>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</si>
  <si>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</si>
  <si>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</si>
  <si>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</si>
  <si>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</si>
  <si>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</si>
  <si>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</si>
  <si>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</si>
  <si>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</si>
  <si>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</si>
  <si>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</si>
  <si>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</si>
  <si>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</si>
  <si>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</si>
  <si>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</si>
  <si>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</si>
  <si>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</si>
  <si>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</si>
  <si>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</si>
  <si>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</si>
  <si>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</si>
  <si>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</si>
  <si>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</si>
  <si>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</si>
  <si>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</si>
  <si>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</si>
  <si>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</si>
  <si>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</si>
  <si>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</si>
  <si>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</si>
  <si>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</si>
  <si>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</si>
  <si>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</si>
  <si>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</si>
  <si>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</si>
  <si>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</si>
  <si>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</si>
  <si>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>ESTADERO Y EDS LAS PALMAS</t>
  </si>
  <si>
    <t>ESTACION DE SERVICIO SIERRA NEVADA VR SA</t>
  </si>
  <si>
    <t>EDS YANELI</t>
  </si>
  <si>
    <t>EDS TIENDITAS</t>
  </si>
  <si>
    <t>EDS TERPEL VILLA NEVADA</t>
  </si>
  <si>
    <t>EDS TERPEL TEKOA</t>
  </si>
  <si>
    <t>EDS TERPEL LA RECTA ACACIOS</t>
  </si>
  <si>
    <t>EDS TERPEL LA FRONTERA</t>
  </si>
  <si>
    <t>EDS TERPEL JUAN ATALAYA</t>
  </si>
  <si>
    <t>EDS TERPEL BRISAS DE AEROPUERTO</t>
  </si>
  <si>
    <t>EDS TASAJERO</t>
  </si>
  <si>
    <t>EDS SERVICENTRO  LAS VILLAS</t>
  </si>
  <si>
    <t>EDS SANTA ROSA DE LIMA</t>
  </si>
  <si>
    <t>EDS SALIDA A BUCARAMANGA</t>
  </si>
  <si>
    <t>EDS PORVENIR AGUACHICA</t>
  </si>
  <si>
    <t>EDS PINAR EXPRESS</t>
  </si>
  <si>
    <t>EDS PINAR DEL RIO</t>
  </si>
  <si>
    <t>EDS PINAR CENTER</t>
  </si>
  <si>
    <t>EDS PIEDEMONTE JB</t>
  </si>
  <si>
    <t>EDS PEDREGALES</t>
  </si>
  <si>
    <t>EDS NUEVA CAROLINA</t>
  </si>
  <si>
    <t>EDS NUEVA ATILA</t>
  </si>
  <si>
    <t>EDS MONTERREY CURUMANÍ</t>
  </si>
  <si>
    <t>EDS LOS VADOS-OT</t>
  </si>
  <si>
    <t>EDS LOS MACHOS (EDS3818)</t>
  </si>
  <si>
    <t>EDS LOS CONQUISTADORES</t>
  </si>
  <si>
    <t>EDS LOS ADIOSES 2</t>
  </si>
  <si>
    <t>EDS LAS LAJAS</t>
  </si>
  <si>
    <t>EDS LA RESERVA (EDS3728)</t>
  </si>
  <si>
    <t>EDS LA GRAN VIA</t>
  </si>
  <si>
    <t>EDS LA CUARTA</t>
  </si>
  <si>
    <t>EDS LA CUADRA</t>
  </si>
  <si>
    <t>EDS LA CERO</t>
  </si>
  <si>
    <t>EDS JUAN ANDRES</t>
  </si>
  <si>
    <t>EDS JORGE RICARDO</t>
  </si>
  <si>
    <t>EDS H BETANIA 1</t>
  </si>
  <si>
    <t>EDS GUASIMALES</t>
  </si>
  <si>
    <t>EDS GASSOL 2</t>
  </si>
  <si>
    <t>EDS GASSOL 1</t>
  </si>
  <si>
    <t>EDS GAMOGACHO</t>
  </si>
  <si>
    <t>EDS FRONTERA ORIENTE</t>
  </si>
  <si>
    <t>EDS FRONTERA DE OCCIDENTE</t>
  </si>
  <si>
    <t>EDS ESTORAQUES LOS PATIOS</t>
  </si>
  <si>
    <t>EDS EL RESUMEN</t>
  </si>
  <si>
    <t>EDS EL PIEDEMONTE</t>
  </si>
  <si>
    <t>EDS EL PASO COROZAL</t>
  </si>
  <si>
    <t>EDS EL DIAMANTE-OT</t>
  </si>
  <si>
    <t>EDS EL ALTO (EDS0944)</t>
  </si>
  <si>
    <t>EDS DOÑA EXI</t>
  </si>
  <si>
    <t>EDS COSMOPOLITA SUR</t>
  </si>
  <si>
    <t>EDS COOPMOTILON </t>
  </si>
  <si>
    <t>EDS CENTRO  CAMIONERO</t>
  </si>
  <si>
    <t xml:space="preserve">EDS CAMILANDIA </t>
  </si>
  <si>
    <t>EDS BETANIA 1</t>
  </si>
  <si>
    <t>EDS BECORD</t>
  </si>
  <si>
    <t>EDS ALTOS DE LA COLINA</t>
  </si>
  <si>
    <t>EDS ALBARICAL</t>
  </si>
  <si>
    <t>EDS ALAMOS</t>
  </si>
  <si>
    <t>EDS  LOS ANGELES COROZAL</t>
  </si>
  <si>
    <t>EDS NUEVO SANTANDER ll</t>
  </si>
  <si>
    <t>EDS SAN SALVADOR</t>
  </si>
  <si>
    <t>EDS CENTRAL VICTORIA</t>
  </si>
  <si>
    <t>EDS LA CEMENTO</t>
  </si>
  <si>
    <t>EDS LA 19</t>
  </si>
  <si>
    <t>EDS  LAS FLORES</t>
  </si>
  <si>
    <t>EDS EL ARCA</t>
  </si>
  <si>
    <t>EDS EL TOPE</t>
  </si>
  <si>
    <t>EDS SANTA ANA</t>
  </si>
  <si>
    <t>EDS RUTA 45</t>
  </si>
  <si>
    <t>EDS PORVENIR COPEY</t>
  </si>
  <si>
    <t>EDS LA VILLA PUERTO CAICEDO</t>
  </si>
  <si>
    <t>EDS BUENAVISTA</t>
  </si>
  <si>
    <t>EDS LA CAROLINA</t>
  </si>
  <si>
    <t xml:space="preserve">EDS SANTA BARBARA </t>
  </si>
  <si>
    <t>EDS SERVICENTRO VILLAGARZÓN</t>
  </si>
  <si>
    <t>EDS HERCULES</t>
  </si>
  <si>
    <t>EDS BOCONO</t>
  </si>
  <si>
    <t>EDS LOS LIBERTADORES</t>
  </si>
  <si>
    <t xml:space="preserve"> DE 2026</t>
  </si>
  <si>
    <t>GT PREMIUM BIOACEM B8</t>
  </si>
  <si>
    <t>GT PREMIUM BIOACEM B10</t>
  </si>
  <si>
    <t xml:space="preserve">GT PREMIUM BIOACEM B2                              </t>
  </si>
  <si>
    <t>GT PREMIUM BIOACEM B2</t>
  </si>
  <si>
    <t>GT PREMIUM BIOACEM B9</t>
  </si>
  <si>
    <t xml:space="preserve">GT PREMIUM BIOACEM B8                              </t>
  </si>
  <si>
    <t>GT PREMIUM BIOACEM B5</t>
  </si>
  <si>
    <t xml:space="preserve">GT PREMIUM BIOACEM B7                              </t>
  </si>
  <si>
    <t>GT PREMIUM BIOACEM B12</t>
  </si>
  <si>
    <t>GT PREMIUM BIOACEM B11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</si>
  <si>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</si>
  <si>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</si>
  <si>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</si>
  <si>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</si>
  <si>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</si>
  <si>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</si>
  <si>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</si>
  <si>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</si>
  <si>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</si>
  <si>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</si>
  <si>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</si>
  <si>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</si>
  <si>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</si>
  <si>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20/02/2026</t>
  </si>
  <si>
    <t>SABANA</t>
  </si>
  <si>
    <t>BOGOTÁ, D.C.</t>
  </si>
  <si>
    <t>Combustibles</t>
  </si>
  <si>
    <t>Bogotá</t>
  </si>
  <si>
    <t>En línea</t>
  </si>
  <si>
    <t>19/02/2026</t>
  </si>
  <si>
    <t>21/02/2026</t>
  </si>
  <si>
    <t>23/02/2026</t>
  </si>
  <si>
    <t>16/02/2026</t>
  </si>
  <si>
    <t>17/02/2026</t>
  </si>
  <si>
    <t>13/02/2026</t>
  </si>
  <si>
    <t>18/02/2026</t>
  </si>
  <si>
    <t>07:07</t>
  </si>
  <si>
    <t>24/02/2026</t>
  </si>
  <si>
    <t>25/02/2026</t>
  </si>
  <si>
    <t>14:58</t>
  </si>
  <si>
    <t>20:46</t>
  </si>
  <si>
    <t>07:01</t>
  </si>
  <si>
    <t>09:17</t>
  </si>
  <si>
    <t>15:59</t>
  </si>
  <si>
    <t>19:37</t>
  </si>
  <si>
    <t>16:13</t>
  </si>
  <si>
    <t>18:53</t>
  </si>
  <si>
    <t>20:42</t>
  </si>
  <si>
    <t>07:36</t>
  </si>
  <si>
    <t>14:10</t>
  </si>
  <si>
    <t>05:24</t>
  </si>
  <si>
    <t>EDS CENTRO BOGOTA</t>
  </si>
  <si>
    <t>EDS JAVERIANA</t>
  </si>
  <si>
    <t>09:32</t>
  </si>
  <si>
    <t>17:55</t>
  </si>
  <si>
    <t>20:12</t>
  </si>
  <si>
    <t>07:31</t>
  </si>
  <si>
    <t>01997488</t>
  </si>
  <si>
    <t>OKZ914</t>
  </si>
  <si>
    <t>0040008483</t>
  </si>
  <si>
    <t>ALC MAYOR CORR 149877</t>
  </si>
  <si>
    <t>114233</t>
  </si>
  <si>
    <t>06:37</t>
  </si>
  <si>
    <t>05:09</t>
  </si>
  <si>
    <t>02670892</t>
  </si>
  <si>
    <t>OLM971</t>
  </si>
  <si>
    <t>0040008484</t>
  </si>
  <si>
    <t>ALC MAYOR ACPM 149877</t>
  </si>
  <si>
    <t>185478</t>
  </si>
  <si>
    <t>02675833</t>
  </si>
  <si>
    <t>OBI772</t>
  </si>
  <si>
    <t>298223</t>
  </si>
  <si>
    <t>07:41</t>
  </si>
  <si>
    <t>011001995</t>
  </si>
  <si>
    <t>OBH309</t>
  </si>
  <si>
    <t>260810</t>
  </si>
  <si>
    <t>01996060</t>
  </si>
  <si>
    <t>OLO562</t>
  </si>
  <si>
    <t>147558</t>
  </si>
  <si>
    <t>02669862</t>
  </si>
  <si>
    <t>OKZ959</t>
  </si>
  <si>
    <t>175595</t>
  </si>
  <si>
    <t>01998802</t>
  </si>
  <si>
    <t>OBI770</t>
  </si>
  <si>
    <t>320675</t>
  </si>
  <si>
    <t>01996232</t>
  </si>
  <si>
    <t>OBI771</t>
  </si>
  <si>
    <t>355907</t>
  </si>
  <si>
    <t>01544463</t>
  </si>
  <si>
    <t>OLO563</t>
  </si>
  <si>
    <t>144971</t>
  </si>
  <si>
    <t>05189543</t>
  </si>
  <si>
    <t>260660</t>
  </si>
  <si>
    <t>01994665</t>
  </si>
  <si>
    <t>260342</t>
  </si>
  <si>
    <t>01547569</t>
  </si>
  <si>
    <t>321024</t>
  </si>
  <si>
    <t>011001086</t>
  </si>
  <si>
    <t>147911</t>
  </si>
  <si>
    <t>02673965</t>
  </si>
  <si>
    <t>114688</t>
  </si>
  <si>
    <t>011000002</t>
  </si>
  <si>
    <t>298089</t>
  </si>
  <si>
    <t>01997440</t>
  </si>
  <si>
    <t>OLM972</t>
  </si>
  <si>
    <t>166327</t>
  </si>
  <si>
    <t>02673119</t>
  </si>
  <si>
    <t>356279</t>
  </si>
  <si>
    <t>01997486</t>
  </si>
  <si>
    <t>297840</t>
  </si>
  <si>
    <t>01999687</t>
  </si>
  <si>
    <t>OBG442</t>
  </si>
  <si>
    <t>178290</t>
  </si>
  <si>
    <t>02674603</t>
  </si>
  <si>
    <t>185822</t>
  </si>
  <si>
    <t>Precio Especial</t>
  </si>
  <si>
    <t>13 AL 25 DE FEBRERO</t>
  </si>
  <si>
    <t>BOGOTA DISTRITO CAPITAL</t>
  </si>
  <si>
    <t>key</t>
  </si>
  <si>
    <t>Total ALC MAYOR ACPM 149877</t>
  </si>
  <si>
    <t>Total ALC MAYOR CORR 149877</t>
  </si>
  <si>
    <t>9019661196 </t>
  </si>
  <si>
    <t>9019661197 </t>
  </si>
  <si>
    <t>1000800910391026</t>
  </si>
  <si>
    <t>1000800910391027</t>
  </si>
  <si>
    <t>1000800910691026</t>
  </si>
  <si>
    <t>1000800910691027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</si>
</sst>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sz val="10"/>
      <color theme="1"/>
      <name val="Terpel Sans"/>
    </font>
    <font>
      <sz val="8"/>
      <color rgb="FFFF0000"/>
      <name val="Terpel Sans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167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34" fillId="25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0" borderId="0" xfId="32" applyNumberFormat="1" applyFont="1" applyFill="1" applyBorder="1" applyAlignment="1">
      <alignment horizontal="center"/>
    </xf>
    <xf numFmtId="164" fontId="23" fillId="24" borderId="0" xfId="32" applyNumberFormat="1" applyFont="1" applyFill="1" applyBorder="1" applyAlignment="1">
      <alignment horizontal="center" vertical="center"/>
    </xf>
    <xf numFmtId="168" fontId="34" fillId="25" borderId="0" xfId="0" applyNumberFormat="1" applyFont="1" applyFill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166" fontId="27" fillId="0" borderId="11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6" xfId="0" applyFont="1" applyBorder="1"/>
    <xf numFmtId="0" fontId="27" fillId="0" borderId="25" xfId="0" applyFont="1" applyBorder="1"/>
    <xf numFmtId="166" fontId="27" fillId="0" borderId="24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5" xfId="0" applyNumberFormat="1" applyFont="1" applyBorder="1" applyAlignment="1">
      <alignment horizontal="center"/>
    </xf>
    <xf numFmtId="166" fontId="27" fillId="0" borderId="23" xfId="0" applyNumberFormat="1" applyFont="1" applyBorder="1" applyAlignment="1">
      <alignment horizontal="center"/>
    </xf>
    <xf numFmtId="165" fontId="27" fillId="0" borderId="23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7" xfId="0" applyFont="1" applyBorder="1"/>
    <xf numFmtId="0" fontId="35" fillId="0" borderId="10" xfId="0" applyFont="1" applyBorder="1" applyAlignment="1">
      <alignment horizontal="center" vertical="center"/>
    </xf>
    <xf numFmtId="0" fontId="27" fillId="26" borderId="29" xfId="0" applyFont="1" applyFill="1" applyBorder="1"/>
    <xf numFmtId="0" fontId="27" fillId="26" borderId="30" xfId="0" applyFont="1" applyFill="1" applyBorder="1"/>
    <xf numFmtId="166" fontId="27" fillId="26" borderId="31" xfId="0" applyNumberFormat="1" applyFont="1" applyFill="1" applyBorder="1" applyAlignment="1">
      <alignment horizontal="center"/>
    </xf>
    <xf numFmtId="165" fontId="27" fillId="26" borderId="28" xfId="0" applyNumberFormat="1" applyFont="1" applyFill="1" applyBorder="1" applyAlignment="1">
      <alignment horizontal="center"/>
    </xf>
    <xf numFmtId="166" fontId="27" fillId="26" borderId="29" xfId="0" applyNumberFormat="1" applyFont="1" applyFill="1" applyBorder="1" applyAlignment="1">
      <alignment horizontal="center"/>
    </xf>
    <xf numFmtId="166" fontId="27" fillId="26" borderId="32" xfId="0" applyNumberFormat="1" applyFont="1" applyFill="1" applyBorder="1" applyAlignment="1">
      <alignment horizontal="center"/>
    </xf>
    <xf numFmtId="165" fontId="27" fillId="26" borderId="32" xfId="0" applyNumberFormat="1" applyFont="1" applyFill="1" applyBorder="1" applyAlignment="1">
      <alignment horizontal="center"/>
    </xf>
    <xf numFmtId="0" fontId="27" fillId="0" borderId="0" xfId="0" applyFont="1"/>
    <xf numFmtId="0" fontId="37" fillId="24" borderId="0" xfId="0" applyFont="1" applyFill="1" applyAlignment="1">
      <alignment horizontal="center" vertical="center"/>
    </xf>
    <xf numFmtId="0" fontId="37" fillId="0" borderId="0" xfId="0" applyFont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ela.bernal\AppData\Roaming\Microsoft\Excel\XLSTART\PERSONAL.XLSB" TargetMode="External"/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6080.837362962964" createdVersion="8" refreshedVersion="8" minRefreshableVersion="3" recordCount="20" xr:uid="{CA688B19-E10B-4A8C-8F05-495FAF60D17A}">
  <cacheSource type="worksheet">
    <worksheetSource ref="A1:AA21" sheet="Datos"/>
  </cacheSource>
  <cacheFields count="27">
    <cacheField name="Comprobante" numFmtId="0">
      <sharedItems/>
    </cacheField>
    <cacheField name="Fecha" numFmtId="14">
      <sharedItems/>
    </cacheField>
    <cacheField name="Hora" numFmtId="167">
      <sharedItems/>
    </cacheField>
    <cacheField name="Placa" numFmtId="0">
      <sharedItems/>
    </cacheField>
    <cacheField name="Centro de Costo" numFmtId="0">
      <sharedItems count="19">
        <s v="ALC MAYOR CORR 149877"/>
        <s v="ALC MAYOR ACPM 149877"/>
        <s v="OC 149030 OPERATIVOS - SSCJ" u="1"/>
        <s v="OC 142310 SDM-OPERATIVOS" u="1"/>
        <s v="OC 142312 SDM-GRUPO GUIA" u="1"/>
        <s v="BOMBEROS BOGOTA UAECOB OC 150023" u="1"/>
        <s v="OC 160094" u="1"/>
        <s v="OC 159700 FDL Sumapaz" u="1"/>
        <s v="OC 141851" u="1"/>
        <s v="FDL USAQUEN OC 137811" u="1"/>
        <s v="OC 149276 FDL CIUDAD BOLIVAR" u="1"/>
        <s v="OC 156635 SEC DIST PLANEACION" u="1"/>
        <s v="SEC DE EDU OC 129184" u="1"/>
        <s v="OC 142611 ADMINISTRATIVOS-SEC DIST SEG" u="1"/>
        <s v="OC 127680 FDL USME" u="1"/>
        <s v="FDL SANTAFE OC  OC 153263" u="1"/>
        <s v="OC 142313  SDM-ADMINISTRATIVOS" u="1"/>
        <s v="OC 149922 FDL BARRIOS UNIDOS" u="1"/>
        <s v="OC 157673 FDL BOSA" u="1"/>
      </sharedItems>
    </cacheField>
    <cacheField name="Ciudad" numFmtId="0">
      <sharedItems/>
    </cacheField>
    <cacheField name="Categoría" numFmtId="0">
      <sharedItems count="1">
        <s v="A"/>
      </sharedItems>
    </cacheField>
    <cacheField name="Producto" numFmtId="0">
      <sharedItems count="2">
        <s v="CORRIENTE"/>
        <s v="A.C.P.M."/>
      </sharedItems>
    </cacheField>
    <cacheField name="Total Venta" numFmtId="164">
      <sharedItems containsSemiMixedTypes="0" containsString="0" containsNumber="1" minValue="54428.22" maxValue="185901.18"/>
    </cacheField>
    <cacheField name="Volumen" numFmtId="168">
      <sharedItems containsSemiMixedTypes="0" containsString="0" containsNumber="1" minValue="4.9980000000000002" maxValue="14.122999999999999"/>
    </cacheField>
    <cacheField name="Precio" numFmtId="164">
      <sharedItems containsSemiMixedTypes="0" containsString="0" containsNumber="1" containsInteger="1" minValue="10790" maxValue="15870"/>
    </cacheField>
    <cacheField name="key" numFmtId="164">
      <sharedItems/>
    </cacheField>
    <cacheField name="Precio Facturado" numFmtId="164">
      <sharedItems containsSemiMixedTypes="0" containsString="0" containsNumber="1" containsInteger="1" minValue="10790" maxValue="15870"/>
    </cacheField>
    <cacheField name="Precio Especial" numFmtId="164">
      <sharedItems containsSemiMixedTypes="0" containsString="0" containsNumber="1" minValue="11271.64" maxValue="16162.72"/>
    </cacheField>
    <cacheField name="Valor Factura" numFmtId="164">
      <sharedItems containsSemiMixedTypes="0" containsString="0" containsNumber="1" minValue="56335.656719999999" maxValue="189330.10208000001"/>
    </cacheField>
    <cacheField name="Estación de Servicio" numFmtId="0">
      <sharedItems count="60">
        <s v="EDS CENTRO BOGOTA"/>
        <s v="EDS JAVERIANA"/>
        <s v="EDS TERPEL CARRERA" u="1"/>
        <s v="EDS TRINIDAD" u="1"/>
        <s v="EDS BETANIA" u="1"/>
        <s v="EDS LA ESTRELLITA" u="1"/>
        <s v="EDS EL TRIANGULO BOGOTA -OT" u="1"/>
        <s v="EDS LA CONEJERA" u="1"/>
        <s v="EDS CRUZ ROJA" u="1"/>
        <s v="EDS TERPEL LA BOGOTANA" u="1"/>
        <s v="EDS EL DORADO OPAIN" u="1"/>
        <s v="EDS LOS ABUELOS" u="1"/>
        <s v="EDS AMERICAS BOGOTA" u="1"/>
        <s v="EDS ICOTRANS" u="1"/>
        <s v="EDS LAS VEGAS" u="1"/>
        <s v="EDS CARRERA 10" u="1"/>
        <s v="EDS INCOCENTRO" u="1"/>
        <s v="EDS PASEO LA 15" u="1"/>
        <s v="EDS TERPEL PONTEVEDRA" u="1"/>
        <s v="EDS BUENOS AIRES" u="1"/>
        <s v="EDS EL GANADERO" u="1"/>
        <s v="EDS AVENIDA BOYACA SUR" u="1"/>
        <s v="EDS PRIMERA DE MAYO" u="1"/>
        <s v="EDS COMPOSTELA" u="1"/>
        <s v="EDS FONTIBON" u="1"/>
        <s v="EDS LAS VILLAS PROPIA" u="1"/>
        <s v="EDS COLON" u="1"/>
        <s v="EDS TERPEL LA MARIANA" u="1"/>
        <s v="EDS VILLA ALSACIA" u="1"/>
        <s v="EDS PASADENA" u="1"/>
        <s v="EDS SEVILLANA" u="1"/>
        <s v="EDS ROOSVELT" u="1"/>
        <s v="EDS CALLE 127 (PLAZA 127)" u="1"/>
        <s v="EDS CONTADOR" u="1"/>
        <s v="EDS PALOQUEMAO" u="1"/>
        <s v="EDS MATATIGRES" u="1"/>
        <s v="EDS LA JUANA" u="1"/>
        <s v="EDS SANTANDER" u="1"/>
        <s v="EDS TERPEL AVENIDA 28" u="1"/>
        <s v="EDS JUAN MARTIN" u="1"/>
        <s v="EDS TERPEL SAN ANDRES" u="1"/>
        <s v="EDS PRADERA AV 68" u="1"/>
        <s v="EDS AVDA BOYACA" u="1"/>
        <s v="EDS ALTAMIRA" u="1"/>
        <s v="EDS LA 49" u="1"/>
        <s v="EDS ENGATIVA" u="1"/>
        <s v="EDS CALLE 13" u="1"/>
        <s v="EDS AV CIUDAD DE CALI" u="1"/>
        <s v="EDS PALMAS" u="1"/>
        <s v="EDS MOTOMART" u="1"/>
        <s v="EDS PORTAL DE ALAMOS" u="1"/>
        <s v="EDS VILLA CLAUDIA" u="1"/>
        <s v="EDS TERMINAL BOGOTA" u="1"/>
        <s v="EDS AMERICAS 2" u="1"/>
        <s v="EDS CALLE 80" u="1"/>
        <s v="EDS SAN PATRICIO OT" u="1"/>
        <s v="EDS CALASANZ" u="1"/>
        <s v="EDS CHUSACA" u="1"/>
        <s v="EDS TERPEL AVENIDA PRADILLA" u="1"/>
        <s v="EDS EL RETORNO" u="1"/>
      </sharedItems>
    </cacheField>
    <cacheField name="Corte" numFmtId="0">
      <sharedItems count="1">
        <s v="13 AL 25 DE FEBRERO"/>
      </sharedItems>
    </cacheField>
    <cacheField name="Factura" numFmtId="0">
      <sharedItems containsMixedTypes="1" containsNumber="1" containsInteger="1" minValue="9019661204" maxValue="9019661204" count="3">
        <s v="9019661197 "/>
        <s v="9019661196 "/>
        <n v="9019661204" u="1"/>
      </sharedItems>
    </cacheField>
    <cacheField name="ID Ceco" numFmtId="0">
      <sharedItems containsSemiMixedTypes="0" containsString="0" containsNumber="1" containsInteger="1" minValue="1026" maxValue="1027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01994665"/>
    <s v="13/02/2026"/>
    <s v="14:10"/>
    <s v="OBH309"/>
    <x v="0"/>
    <s v="BOGOTÁ, D.C."/>
    <x v="0"/>
    <x v="0"/>
    <n v="127309.14"/>
    <n v="8.0220000000000002"/>
    <n v="15870"/>
    <s v="1000800910391026"/>
    <n v="15870"/>
    <n v="16162.72"/>
    <n v="129657.33984"/>
    <x v="0"/>
    <x v="0"/>
    <x v="0"/>
    <n v="1026"/>
    <n v="10008009"/>
    <s v="SABANA"/>
    <n v="1039"/>
    <s v="Combustibles"/>
    <s v="0040008483"/>
    <s v="Bogotá"/>
    <s v="260342"/>
    <s v="En línea"/>
  </r>
  <r>
    <s v="01996060"/>
    <s v="16/02/2026"/>
    <s v="05:24"/>
    <s v="OLO562"/>
    <x v="0"/>
    <s v="BOGOTÁ, D.C."/>
    <x v="0"/>
    <x v="0"/>
    <n v="137846.82"/>
    <n v="8.6859999999999999"/>
    <n v="15870"/>
    <s v="1000800910391026"/>
    <n v="15870"/>
    <n v="16162.72"/>
    <n v="140389.38592"/>
    <x v="0"/>
    <x v="0"/>
    <x v="0"/>
    <n v="1026"/>
    <n v="10008009"/>
    <s v="SABANA"/>
    <n v="1039"/>
    <s v="Combustibles"/>
    <s v="0040008483"/>
    <s v="Bogotá"/>
    <s v="147558"/>
    <s v="En línea"/>
  </r>
  <r>
    <s v="02669862"/>
    <s v="16/02/2026"/>
    <s v="06:37"/>
    <s v="OKZ959"/>
    <x v="0"/>
    <s v="BOGOTÁ, D.C."/>
    <x v="0"/>
    <x v="0"/>
    <n v="185901.18"/>
    <n v="11.714"/>
    <n v="15870"/>
    <s v="1000800910391026"/>
    <n v="15870"/>
    <n v="16162.72"/>
    <n v="189330.10208000001"/>
    <x v="0"/>
    <x v="0"/>
    <x v="0"/>
    <n v="1026"/>
    <n v="10008009"/>
    <s v="SABANA"/>
    <n v="1039"/>
    <s v="Combustibles"/>
    <s v="0040008483"/>
    <s v="Bogotá"/>
    <s v="175595"/>
    <s v="En línea"/>
  </r>
  <r>
    <s v="01996232"/>
    <s v="16/02/2026"/>
    <s v="09:32"/>
    <s v="OBI771"/>
    <x v="1"/>
    <s v="BOGOTÁ, D.C."/>
    <x v="0"/>
    <x v="1"/>
    <n v="156861.42000000001"/>
    <n v="14.018000000000001"/>
    <n v="11190"/>
    <s v="1000800910391027"/>
    <n v="11190"/>
    <n v="11271.64"/>
    <n v="158005.84951999999"/>
    <x v="0"/>
    <x v="0"/>
    <x v="1"/>
    <n v="1027"/>
    <n v="10008009"/>
    <s v="SABANA"/>
    <n v="1039"/>
    <s v="Combustibles"/>
    <s v="0040008484"/>
    <s v="Bogotá"/>
    <s v="355907"/>
    <s v="En línea"/>
  </r>
  <r>
    <s v="02670892"/>
    <s v="17/02/2026"/>
    <s v="14:58"/>
    <s v="OLM971"/>
    <x v="1"/>
    <s v="BOGOTÁ, D.C."/>
    <x v="0"/>
    <x v="1"/>
    <n v="148972.47"/>
    <n v="13.313000000000001"/>
    <n v="11190"/>
    <s v="1000800910391027"/>
    <n v="11190"/>
    <n v="11271.64"/>
    <n v="150059.34331999999"/>
    <x v="0"/>
    <x v="0"/>
    <x v="1"/>
    <n v="1027"/>
    <n v="10008009"/>
    <s v="SABANA"/>
    <n v="1039"/>
    <s v="Combustibles"/>
    <s v="0040008484"/>
    <s v="Bogotá"/>
    <s v="185478"/>
    <s v="En línea"/>
  </r>
  <r>
    <s v="01997440"/>
    <s v="17/02/2026"/>
    <s v="19:37"/>
    <s v="OLM972"/>
    <x v="1"/>
    <s v="BOGOTÁ, D.C."/>
    <x v="0"/>
    <x v="1"/>
    <n v="152385.42000000001"/>
    <n v="13.618"/>
    <n v="11190"/>
    <s v="1000800910391027"/>
    <n v="11190"/>
    <n v="11271.64"/>
    <n v="153497.20352000001"/>
    <x v="0"/>
    <x v="0"/>
    <x v="1"/>
    <n v="1027"/>
    <n v="10008009"/>
    <s v="SABANA"/>
    <n v="1039"/>
    <s v="Combustibles"/>
    <s v="0040008484"/>
    <s v="Bogotá"/>
    <s v="166327"/>
    <s v="En línea"/>
  </r>
  <r>
    <s v="01997486"/>
    <s v="17/02/2026"/>
    <s v="20:42"/>
    <s v="OBI772"/>
    <x v="1"/>
    <s v="BOGOTÁ, D.C."/>
    <x v="0"/>
    <x v="1"/>
    <n v="100027.41"/>
    <n v="8.9390000000000001"/>
    <n v="11190"/>
    <s v="1000800910391027"/>
    <n v="11190"/>
    <n v="11271.64"/>
    <n v="100757.18995999999"/>
    <x v="0"/>
    <x v="0"/>
    <x v="1"/>
    <n v="1027"/>
    <n v="10008009"/>
    <s v="SABANA"/>
    <n v="1039"/>
    <s v="Combustibles"/>
    <s v="0040008484"/>
    <s v="Bogotá"/>
    <s v="297840"/>
    <s v="En línea"/>
  </r>
  <r>
    <s v="01997488"/>
    <s v="17/02/2026"/>
    <s v="20:46"/>
    <s v="OKZ914"/>
    <x v="0"/>
    <s v="BOGOTÁ, D.C."/>
    <x v="0"/>
    <x v="0"/>
    <n v="149685.84"/>
    <n v="9.4320000000000004"/>
    <n v="15870"/>
    <s v="1000800910391026"/>
    <n v="15870"/>
    <n v="16162.72"/>
    <n v="152446.77504000001"/>
    <x v="0"/>
    <x v="0"/>
    <x v="0"/>
    <n v="1026"/>
    <n v="10008009"/>
    <s v="SABANA"/>
    <n v="1039"/>
    <s v="Combustibles"/>
    <s v="0040008483"/>
    <s v="Bogotá"/>
    <s v="114233"/>
    <s v="En línea"/>
  </r>
  <r>
    <s v="05189543"/>
    <s v="18/02/2026"/>
    <s v="07:31"/>
    <s v="OBH309"/>
    <x v="0"/>
    <s v="BOGOTÁ, D.C."/>
    <x v="0"/>
    <x v="0"/>
    <n v="128197.26"/>
    <n v="8.202"/>
    <n v="15630"/>
    <s v="1000800910691026"/>
    <n v="15630"/>
    <n v="16162.72"/>
    <n v="132566.62943999999"/>
    <x v="1"/>
    <x v="0"/>
    <x v="0"/>
    <n v="1026"/>
    <n v="10008009"/>
    <s v="SABANA"/>
    <n v="1069"/>
    <s v="Combustibles"/>
    <s v="0040008483"/>
    <s v="Bogotá"/>
    <s v="260660"/>
    <s v="En línea"/>
  </r>
  <r>
    <s v="01544463"/>
    <s v="19/02/2026"/>
    <s v="07:41"/>
    <s v="OLO563"/>
    <x v="0"/>
    <s v="BOGOTÁ, D.C."/>
    <x v="0"/>
    <x v="0"/>
    <n v="126759.3"/>
    <n v="8.11"/>
    <n v="15630"/>
    <s v="1000800910691026"/>
    <n v="15630"/>
    <n v="16162.72"/>
    <n v="131079.65919999999"/>
    <x v="1"/>
    <x v="0"/>
    <x v="0"/>
    <n v="1026"/>
    <n v="10008009"/>
    <s v="SABANA"/>
    <n v="1069"/>
    <s v="Combustibles"/>
    <s v="0040008483"/>
    <s v="Bogotá"/>
    <s v="144971"/>
    <s v="En línea"/>
  </r>
  <r>
    <s v="01998802"/>
    <s v="19/02/2026"/>
    <s v="15:59"/>
    <s v="OBI770"/>
    <x v="1"/>
    <s v="BOGOTÁ, D.C."/>
    <x v="0"/>
    <x v="1"/>
    <n v="158036.37"/>
    <n v="14.122999999999999"/>
    <n v="11190"/>
    <s v="1000800910391027"/>
    <n v="11190"/>
    <n v="11271.64"/>
    <n v="159189.37172"/>
    <x v="0"/>
    <x v="0"/>
    <x v="1"/>
    <n v="1027"/>
    <n v="10008009"/>
    <s v="SABANA"/>
    <n v="1039"/>
    <s v="Combustibles"/>
    <s v="0040008484"/>
    <s v="Bogotá"/>
    <s v="320675"/>
    <s v="En línea"/>
  </r>
  <r>
    <s v="01999687"/>
    <s v="20/02/2026"/>
    <s v="18:53"/>
    <s v="OBG442"/>
    <x v="1"/>
    <s v="BOGOTÁ, D.C."/>
    <x v="0"/>
    <x v="1"/>
    <n v="100027.41"/>
    <n v="8.9390000000000001"/>
    <n v="11190"/>
    <s v="1000800910391027"/>
    <n v="11190"/>
    <n v="11271.64"/>
    <n v="100757.18995999999"/>
    <x v="0"/>
    <x v="0"/>
    <x v="1"/>
    <n v="1027"/>
    <n v="10008009"/>
    <s v="SABANA"/>
    <n v="1039"/>
    <s v="Combustibles"/>
    <s v="0040008484"/>
    <s v="Bogotá"/>
    <s v="178290"/>
    <s v="En línea"/>
  </r>
  <r>
    <s v="02673119"/>
    <s v="20/02/2026"/>
    <s v="20:12"/>
    <s v="OBI771"/>
    <x v="1"/>
    <s v="BOGOTÁ, D.C."/>
    <x v="0"/>
    <x v="1"/>
    <n v="123638.31"/>
    <n v="11.048999999999999"/>
    <n v="11190"/>
    <s v="1000800910391027"/>
    <n v="11190"/>
    <n v="11271.64"/>
    <n v="124540.35035999998"/>
    <x v="0"/>
    <x v="0"/>
    <x v="1"/>
    <n v="1027"/>
    <n v="10008009"/>
    <s v="SABANA"/>
    <n v="1039"/>
    <s v="Combustibles"/>
    <s v="0040008484"/>
    <s v="Bogotá"/>
    <s v="356279"/>
    <s v="En línea"/>
  </r>
  <r>
    <s v="011000002"/>
    <s v="21/02/2026"/>
    <s v="07:07"/>
    <s v="OBI772"/>
    <x v="1"/>
    <s v="BOGOTÁ, D.C."/>
    <x v="0"/>
    <x v="1"/>
    <n v="83025.36"/>
    <n v="7.6239999999999997"/>
    <n v="10890"/>
    <s v="1000800910391027"/>
    <n v="10890"/>
    <n v="11271.64"/>
    <n v="85934.983359999998"/>
    <x v="0"/>
    <x v="0"/>
    <x v="1"/>
    <n v="1027"/>
    <n v="10008009"/>
    <s v="SABANA"/>
    <n v="1039"/>
    <s v="Combustibles"/>
    <s v="0040008484"/>
    <s v="Bogotá"/>
    <s v="298089"/>
    <s v="En línea"/>
  </r>
  <r>
    <s v="011001086"/>
    <s v="23/02/2026"/>
    <s v="05:09"/>
    <s v="OLO562"/>
    <x v="0"/>
    <s v="BOGOTÁ, D.C."/>
    <x v="0"/>
    <x v="0"/>
    <n v="129277.07"/>
    <n v="8.4109999999999996"/>
    <n v="15370"/>
    <s v="1000800910391026"/>
    <n v="15370"/>
    <n v="16162.72"/>
    <n v="135944.63791999998"/>
    <x v="0"/>
    <x v="0"/>
    <x v="0"/>
    <n v="1026"/>
    <n v="10008009"/>
    <s v="SABANA"/>
    <n v="1039"/>
    <s v="Combustibles"/>
    <s v="0040008483"/>
    <s v="Bogotá"/>
    <s v="147911"/>
    <s v="En línea"/>
  </r>
  <r>
    <s v="02673965"/>
    <s v="23/02/2026"/>
    <s v="07:01"/>
    <s v="OKZ914"/>
    <x v="0"/>
    <s v="BOGOTÁ, D.C."/>
    <x v="0"/>
    <x v="0"/>
    <n v="164751.03"/>
    <n v="10.718999999999999"/>
    <n v="15370"/>
    <s v="1000800910391026"/>
    <n v="15370"/>
    <n v="16162.72"/>
    <n v="173248.19567999998"/>
    <x v="0"/>
    <x v="0"/>
    <x v="0"/>
    <n v="1026"/>
    <n v="10008009"/>
    <s v="SABANA"/>
    <n v="1039"/>
    <s v="Combustibles"/>
    <s v="0040008483"/>
    <s v="Bogotá"/>
    <s v="114688"/>
    <s v="En línea"/>
  </r>
  <r>
    <s v="02674603"/>
    <s v="24/02/2026"/>
    <s v="07:36"/>
    <s v="OLM971"/>
    <x v="1"/>
    <s v="BOGOTÁ, D.C."/>
    <x v="0"/>
    <x v="1"/>
    <n v="145729.98000000001"/>
    <n v="13.382"/>
    <n v="10890"/>
    <s v="1000800910391027"/>
    <n v="10890"/>
    <n v="11271.64"/>
    <n v="150837.08648"/>
    <x v="0"/>
    <x v="0"/>
    <x v="1"/>
    <n v="1027"/>
    <n v="10008009"/>
    <s v="SABANA"/>
    <n v="1039"/>
    <s v="Combustibles"/>
    <s v="0040008484"/>
    <s v="Bogotá"/>
    <s v="185822"/>
    <s v="En línea"/>
  </r>
  <r>
    <s v="011001995"/>
    <s v="24/02/2026"/>
    <s v="09:17"/>
    <s v="OBH309"/>
    <x v="0"/>
    <s v="BOGOTÁ, D.C."/>
    <x v="0"/>
    <x v="0"/>
    <n v="134764.16"/>
    <n v="8.7680000000000007"/>
    <n v="15370"/>
    <s v="1000800910391026"/>
    <n v="15370"/>
    <n v="16162.72"/>
    <n v="141714.72896000001"/>
    <x v="0"/>
    <x v="0"/>
    <x v="0"/>
    <n v="1026"/>
    <n v="10008009"/>
    <s v="SABANA"/>
    <n v="1039"/>
    <s v="Combustibles"/>
    <s v="0040008483"/>
    <s v="Bogotá"/>
    <s v="260810"/>
    <s v="En línea"/>
  </r>
  <r>
    <s v="01547569"/>
    <s v="24/02/2026"/>
    <s v="16:13"/>
    <s v="OBI770"/>
    <x v="1"/>
    <s v="BOGOTÁ, D.C."/>
    <x v="0"/>
    <x v="1"/>
    <n v="137108.53"/>
    <n v="12.707000000000001"/>
    <n v="10790"/>
    <s v="1000800910691027"/>
    <n v="10790"/>
    <n v="11271.64"/>
    <n v="143228.72948000001"/>
    <x v="1"/>
    <x v="0"/>
    <x v="1"/>
    <n v="1027"/>
    <n v="10008009"/>
    <s v="SABANA"/>
    <n v="1069"/>
    <s v="Combustibles"/>
    <s v="0040008484"/>
    <s v="Bogotá"/>
    <s v="321024"/>
    <s v="En línea"/>
  </r>
  <r>
    <s v="02675833"/>
    <s v="25/02/2026"/>
    <s v="17:55"/>
    <s v="OBI772"/>
    <x v="1"/>
    <s v="BOGOTÁ, D.C."/>
    <x v="0"/>
    <x v="1"/>
    <n v="54428.22"/>
    <n v="4.9980000000000002"/>
    <n v="10890"/>
    <s v="1000800910391027"/>
    <n v="10890"/>
    <n v="11271.64"/>
    <n v="56335.656719999999"/>
    <x v="0"/>
    <x v="0"/>
    <x v="1"/>
    <n v="1027"/>
    <n v="10008009"/>
    <s v="SABANA"/>
    <n v="1039"/>
    <s v="Combustibles"/>
    <s v="0040008484"/>
    <s v="Bogotá"/>
    <s v="298223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7B17A9-1EFF-4E65-89AD-B777EB1F7230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20" firstHeaderRow="1" firstDataRow="3" firstDataCol="5"/>
  <pivotFields count="27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x="1"/>
        <item x="0"/>
        <item m="1" x="5"/>
        <item m="1" x="15"/>
        <item m="1" x="9"/>
        <item m="1" x="14"/>
        <item m="1" x="8"/>
        <item m="1" x="3"/>
        <item m="1" x="4"/>
        <item m="1" x="16"/>
        <item m="1" x="13"/>
        <item m="1" x="2"/>
        <item m="1" x="10"/>
        <item m="1" x="17"/>
        <item m="1" x="11"/>
        <item m="1" x="18"/>
        <item m="1" x="7"/>
        <item m="1" x="6"/>
        <item m="1" x="12"/>
        <item t="default"/>
      </items>
    </pivotField>
    <pivotField compact="0" outline="0" showAll="0"/>
    <pivotField axis="axisRow" compact="0" outline="0" showAll="0" defaultSubtotal="0">
      <items count="1">
        <item x="0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164" outline="0" showAll="0"/>
    <pivotField dataField="1" compact="0" outline="0" subtotalTop="0" showAll="0" includeNewItemsInFilter="1"/>
    <pivotField compact="0" numFmtId="164" outline="0" showAll="0"/>
    <pivotField compact="0" outline="0" showAll="0"/>
    <pivotField compact="0" numFmtId="164" outline="0" showAll="0"/>
    <pivotField compact="0" numFmtId="164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60">
        <item m="1" x="11"/>
        <item m="1" x="50"/>
        <item m="1" x="16"/>
        <item m="1" x="19"/>
        <item m="1" x="46"/>
        <item m="1" x="34"/>
        <item m="1" x="27"/>
        <item m="1" x="6"/>
        <item m="1" x="21"/>
        <item m="1" x="36"/>
        <item m="1" x="24"/>
        <item m="1" x="8"/>
        <item m="1" x="32"/>
        <item m="1" x="53"/>
        <item m="1" x="26"/>
        <item m="1" x="25"/>
        <item m="1" x="29"/>
        <item m="1" x="48"/>
        <item m="1" x="30"/>
        <item m="1" x="15"/>
        <item m="1" x="41"/>
        <item m="1" x="55"/>
        <item m="1" x="47"/>
        <item m="1" x="22"/>
        <item m="1" x="23"/>
        <item m="1" x="12"/>
        <item m="1" x="40"/>
        <item m="1" x="18"/>
        <item x="0"/>
        <item m="1" x="28"/>
        <item m="1" x="4"/>
        <item m="1" x="44"/>
        <item m="1" x="39"/>
        <item m="1" x="45"/>
        <item x="1"/>
        <item m="1" x="43"/>
        <item m="1" x="42"/>
        <item m="1" x="20"/>
        <item m="1" x="2"/>
        <item m="1" x="58"/>
        <item m="1" x="49"/>
        <item m="1" x="33"/>
        <item m="1" x="17"/>
        <item m="1" x="14"/>
        <item m="1" x="7"/>
        <item m="1" x="31"/>
        <item m="1" x="10"/>
        <item m="1" x="38"/>
        <item m="1" x="37"/>
        <item m="1" x="5"/>
        <item m="1" x="35"/>
        <item m="1" x="9"/>
        <item m="1" x="51"/>
        <item m="1" x="3"/>
        <item m="1" x="13"/>
        <item m="1" x="56"/>
        <item m="1" x="57"/>
        <item m="1" x="52"/>
        <item m="1" x="54"/>
        <item m="1" x="5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3">
        <item x="1"/>
        <item x="0"/>
        <item m="1" x="2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4"/>
    <field x="6"/>
    <field x="17"/>
    <field x="15"/>
  </rowFields>
  <rowItems count="7">
    <i>
      <x/>
      <x/>
      <x/>
      <x/>
      <x v="28"/>
    </i>
    <i r="4">
      <x v="34"/>
    </i>
    <i t="default" r="1">
      <x/>
    </i>
    <i r="1">
      <x v="1"/>
      <x/>
      <x v="1"/>
      <x v="28"/>
    </i>
    <i r="4">
      <x v="34"/>
    </i>
    <i t="default" r="1">
      <x v="1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4" baseField="5" baseItem="0" numFmtId="165"/>
  </dataFields>
  <formats count="36">
    <format dxfId="37">
      <pivotArea field="17" type="button" dataOnly="0" labelOnly="1" outline="0" axis="axisRow" fieldPosition="3"/>
    </format>
    <format dxfId="36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3">
      <pivotArea type="all" dataOnly="0" outline="0" fieldPosition="0"/>
    </format>
    <format dxfId="32">
      <pivotArea type="all" dataOnly="0" outline="0" fieldPosition="0"/>
    </format>
    <format dxfId="31">
      <pivotArea outline="0" fieldPosition="0">
        <references count="1">
          <reference field="4294967294" count="1">
            <x v="1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dataOnly="0" labelOnly="1" outline="0" fieldPosition="0">
        <references count="1">
          <reference field="7" count="0"/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7" count="0"/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7" type="button" dataOnly="0" labelOnly="1" outline="0" axis="axisCol" fieldPosition="0"/>
    </format>
    <format dxfId="15">
      <pivotArea field="-2" type="button" dataOnly="0" labelOnly="1" outline="0" axis="axisCol" fieldPosition="1"/>
    </format>
    <format dxfId="14">
      <pivotArea type="topRight" dataOnly="0" labelOnly="1" outline="0" fieldPosition="0"/>
    </format>
    <format dxfId="13">
      <pivotArea field="15" type="button" dataOnly="0" labelOnly="1" outline="0" axis="axisRow" fieldPosition="4"/>
    </format>
    <format dxfId="12">
      <pivotArea field="17" type="button" dataOnly="0" labelOnly="1" outline="0" axis="axisRow" fieldPosition="3"/>
    </format>
    <format dxfId="11">
      <pivotArea dataOnly="0" labelOnly="1" outline="0" fieldPosition="0">
        <references count="1">
          <reference field="15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15" count="0" selected="0"/>
          <reference field="17" count="0"/>
        </references>
      </pivotArea>
    </format>
    <format dxfId="8">
      <pivotArea dataOnly="0" labelOnly="1" outline="0" fieldPosition="0">
        <references count="1">
          <reference field="7" count="0"/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51"/>
  <sheetViews>
    <sheetView showGridLines="0" topLeftCell="A616" workbookViewId="0">
      <selection activeCell="B640" sqref="B640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>
        <f ca="1">IF(OR(B3=$A$46,B3=0),"",OFFSET(Tabla!$A$1,$C3,$A$2))</f>
        <v>82.064000000000007</v>
      </c>
      <c r="B3" t="str">
        <f ca="1">OFFSET(Tabla!$A$1,C3,$B$2)</f>
        <v>Total ALC MAYOR CORR 149877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  <row r="642" spans="1:2">
      <c r="A642" s="8" t="s">
        <v>205</v>
      </c>
      <c r="B642" s="8" t="s">
        <v>205</v>
      </c>
    </row>
    <row r="643" spans="1:2">
      <c r="A643" s="8" t="s">
        <v>206</v>
      </c>
      <c r="B643" s="8" t="s">
        <v>206</v>
      </c>
    </row>
    <row r="644" spans="1:2">
      <c r="A644" s="8" t="s">
        <v>207</v>
      </c>
      <c r="B644" s="8" t="s">
        <v>207</v>
      </c>
    </row>
    <row r="645" spans="1:2">
      <c r="A645" s="8" t="s">
        <v>208</v>
      </c>
      <c r="B645" s="8" t="s">
        <v>208</v>
      </c>
    </row>
    <row r="646" spans="1:2">
      <c r="A646" s="8" t="s">
        <v>209</v>
      </c>
      <c r="B646" s="8" t="s">
        <v>209</v>
      </c>
    </row>
    <row r="647" spans="1:2">
      <c r="A647" s="8" t="s">
        <v>210</v>
      </c>
      <c r="B647" s="8" t="s">
        <v>210</v>
      </c>
    </row>
    <row r="648" spans="1:2">
      <c r="A648" s="8" t="s">
        <v>211</v>
      </c>
      <c r="B648" s="8" t="s">
        <v>211</v>
      </c>
    </row>
    <row r="649" spans="1:2">
      <c r="A649" s="8" t="s">
        <v>212</v>
      </c>
      <c r="B649" s="8" t="s">
        <v>212</v>
      </c>
    </row>
    <row r="650" spans="1:2">
      <c r="A650" s="8" t="s">
        <v>213</v>
      </c>
      <c r="B650" s="8" t="s">
        <v>213</v>
      </c>
    </row>
    <row r="651" spans="1:2">
      <c r="A651" s="8" t="s">
        <v>214</v>
      </c>
      <c r="B651" s="8" t="s">
        <v>214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23"/>
  <sheetViews>
    <sheetView showGridLines="0" zoomScale="85" zoomScaleNormal="85" zoomScaleSheetLayoutView="85" workbookViewId="0">
      <selection activeCell="C25" sqref="C25"/>
    </sheetView>
  </sheetViews>
  <sheetFormatPr baseColWidth="10" defaultColWidth="11.42578125" defaultRowHeight="11.25"/>
  <cols>
    <col min="1" max="1" width="26" style="11" bestFit="1" customWidth="1"/>
    <col min="2" max="4" width="33.85546875" style="11" bestFit="1" customWidth="1"/>
    <col min="5" max="5" width="23.42578125" style="11" bestFit="1" customWidth="1"/>
    <col min="6" max="6" width="15.28515625" style="11" bestFit="1" customWidth="1"/>
    <col min="7" max="7" width="18.42578125" style="11" customWidth="1"/>
    <col min="8" max="8" width="15.28515625" style="11" bestFit="1" customWidth="1"/>
    <col min="9" max="9" width="19.140625" style="11" customWidth="1"/>
    <col min="10" max="10" width="23.140625" style="11" bestFit="1" customWidth="1"/>
    <col min="11" max="11" width="27.42578125" style="11" bestFit="1" customWidth="1"/>
    <col min="12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322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2026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204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2"/>
      <c r="B11" s="72"/>
      <c r="C11" s="72"/>
      <c r="D11" s="72"/>
      <c r="E11" s="72"/>
      <c r="F11" s="72" t="s">
        <v>4</v>
      </c>
      <c r="G11" s="72" t="s">
        <v>31</v>
      </c>
      <c r="H11" s="72"/>
      <c r="I11" s="72"/>
      <c r="J11" s="72"/>
      <c r="K11" s="72"/>
    </row>
    <row r="12" spans="1:16" s="9" customFormat="1" ht="15">
      <c r="A12" s="72"/>
      <c r="B12" s="72"/>
      <c r="C12" s="72"/>
      <c r="D12" s="72"/>
      <c r="E12" s="72"/>
      <c r="F12" s="23" t="s">
        <v>38</v>
      </c>
      <c r="G12" s="24"/>
      <c r="H12" s="23" t="s">
        <v>40</v>
      </c>
      <c r="I12" s="24"/>
      <c r="J12" s="61" t="s">
        <v>32</v>
      </c>
      <c r="K12" s="61" t="s">
        <v>35</v>
      </c>
    </row>
    <row r="13" spans="1:16" s="9" customFormat="1" ht="15">
      <c r="A13" s="62" t="s">
        <v>7</v>
      </c>
      <c r="B13" s="53" t="s">
        <v>222</v>
      </c>
      <c r="C13" s="53" t="s">
        <v>226</v>
      </c>
      <c r="D13" s="25" t="s">
        <v>10</v>
      </c>
      <c r="E13" s="53" t="s">
        <v>8</v>
      </c>
      <c r="F13" s="26" t="s">
        <v>5</v>
      </c>
      <c r="G13" s="25" t="s">
        <v>34</v>
      </c>
      <c r="H13" s="26" t="s">
        <v>5</v>
      </c>
      <c r="I13" s="25" t="s">
        <v>34</v>
      </c>
      <c r="J13" s="64"/>
      <c r="K13" s="64"/>
    </row>
    <row r="14" spans="1:16" s="9" customFormat="1" ht="14.25">
      <c r="A14" s="27" t="s">
        <v>321</v>
      </c>
      <c r="B14" s="28" t="s">
        <v>272</v>
      </c>
      <c r="C14" s="28" t="s">
        <v>11</v>
      </c>
      <c r="D14" s="28" t="s">
        <v>326</v>
      </c>
      <c r="E14" s="28" t="s">
        <v>256</v>
      </c>
      <c r="F14" s="29">
        <v>110.00300000000003</v>
      </c>
      <c r="G14" s="30">
        <v>1239914.2249199999</v>
      </c>
      <c r="H14" s="51"/>
      <c r="I14" s="30"/>
      <c r="J14" s="31">
        <v>110.00300000000003</v>
      </c>
      <c r="K14" s="32">
        <v>1239914.2249199999</v>
      </c>
      <c r="P14" s="9" t="str">
        <f>+A14</f>
        <v>13 AL 25 DE FEBRERO</v>
      </c>
    </row>
    <row r="15" spans="1:16" s="9" customFormat="1" ht="14.25">
      <c r="A15" s="54"/>
      <c r="B15" s="63"/>
      <c r="C15" s="63"/>
      <c r="D15" s="63"/>
      <c r="E15" s="55" t="s">
        <v>257</v>
      </c>
      <c r="F15" s="56">
        <v>12.707000000000001</v>
      </c>
      <c r="G15" s="57">
        <v>143228.72948000001</v>
      </c>
      <c r="H15" s="58"/>
      <c r="I15" s="57"/>
      <c r="J15" s="59">
        <v>12.707000000000001</v>
      </c>
      <c r="K15" s="60">
        <v>143228.72948000001</v>
      </c>
      <c r="P15" s="9">
        <f t="shared" ref="P15:P38" si="0">+A15</f>
        <v>0</v>
      </c>
    </row>
    <row r="16" spans="1:16" s="9" customFormat="1" ht="14.25">
      <c r="A16" s="54"/>
      <c r="B16" s="65" t="s">
        <v>324</v>
      </c>
      <c r="C16" s="66"/>
      <c r="D16" s="66"/>
      <c r="E16" s="66"/>
      <c r="F16" s="67">
        <v>122.71000000000004</v>
      </c>
      <c r="G16" s="68">
        <v>1383142.9543999999</v>
      </c>
      <c r="H16" s="69"/>
      <c r="I16" s="68"/>
      <c r="J16" s="70">
        <v>122.71000000000004</v>
      </c>
      <c r="K16" s="71">
        <v>1383142.9543999999</v>
      </c>
      <c r="P16" s="9">
        <f t="shared" si="0"/>
        <v>0</v>
      </c>
    </row>
    <row r="17" spans="1:16" ht="14.25">
      <c r="A17" s="54"/>
      <c r="B17" s="28" t="s">
        <v>265</v>
      </c>
      <c r="C17" s="28" t="s">
        <v>11</v>
      </c>
      <c r="D17" s="28" t="s">
        <v>327</v>
      </c>
      <c r="E17" s="28" t="s">
        <v>256</v>
      </c>
      <c r="F17" s="29"/>
      <c r="G17" s="30"/>
      <c r="H17" s="51">
        <v>65.75200000000001</v>
      </c>
      <c r="I17" s="30">
        <v>1062731.1654400001</v>
      </c>
      <c r="J17" s="31">
        <v>65.75200000000001</v>
      </c>
      <c r="K17" s="32">
        <v>1062731.1654400001</v>
      </c>
      <c r="P17" s="11">
        <f t="shared" si="0"/>
        <v>0</v>
      </c>
    </row>
    <row r="18" spans="1:16" ht="14.25">
      <c r="A18" s="54"/>
      <c r="B18" s="63"/>
      <c r="C18" s="63"/>
      <c r="D18" s="63"/>
      <c r="E18" s="55" t="s">
        <v>257</v>
      </c>
      <c r="F18" s="56"/>
      <c r="G18" s="57"/>
      <c r="H18" s="58">
        <v>16.311999999999998</v>
      </c>
      <c r="I18" s="57">
        <v>263646.28863999998</v>
      </c>
      <c r="J18" s="59">
        <v>16.311999999999998</v>
      </c>
      <c r="K18" s="60">
        <v>263646.28863999998</v>
      </c>
      <c r="P18" s="11">
        <f t="shared" si="0"/>
        <v>0</v>
      </c>
    </row>
    <row r="19" spans="1:16" ht="14.25">
      <c r="A19" s="54"/>
      <c r="B19" s="65" t="s">
        <v>325</v>
      </c>
      <c r="C19" s="66"/>
      <c r="D19" s="66"/>
      <c r="E19" s="66"/>
      <c r="F19" s="67"/>
      <c r="G19" s="68"/>
      <c r="H19" s="69">
        <v>82.064000000000007</v>
      </c>
      <c r="I19" s="68">
        <v>1326377.4540800001</v>
      </c>
      <c r="J19" s="70">
        <v>82.064000000000007</v>
      </c>
      <c r="K19" s="71">
        <v>1326377.4540800001</v>
      </c>
      <c r="P19" s="11">
        <f t="shared" si="0"/>
        <v>0</v>
      </c>
    </row>
    <row r="20" spans="1:16" ht="15">
      <c r="A20" s="33" t="s">
        <v>9</v>
      </c>
      <c r="B20" s="34"/>
      <c r="C20" s="34"/>
      <c r="D20" s="34"/>
      <c r="E20" s="34"/>
      <c r="F20" s="35">
        <v>122.71000000000004</v>
      </c>
      <c r="G20" s="36">
        <v>1383142.9543999999</v>
      </c>
      <c r="H20" s="52">
        <v>82.064000000000007</v>
      </c>
      <c r="I20" s="36">
        <v>1326377.4540800001</v>
      </c>
      <c r="J20" s="37">
        <v>204.77400000000006</v>
      </c>
      <c r="K20" s="38">
        <v>2709520.4084799998</v>
      </c>
      <c r="P20" s="11" t="str">
        <f t="shared" si="0"/>
        <v>Total general</v>
      </c>
    </row>
    <row r="21" spans="1:16" ht="12.75">
      <c r="A21"/>
      <c r="B21"/>
      <c r="C21"/>
      <c r="D21"/>
      <c r="E21"/>
      <c r="F21"/>
      <c r="G21"/>
      <c r="H21"/>
      <c r="I21"/>
      <c r="J21"/>
      <c r="K21"/>
      <c r="P21" s="1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K22"/>
      <c r="P22" s="1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K23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K24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K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K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K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K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K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K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K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K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K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K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K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K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K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  <c r="K39"/>
    </row>
    <row r="40" spans="1:16" ht="12.75">
      <c r="A40"/>
      <c r="B40"/>
      <c r="C40"/>
      <c r="D40"/>
      <c r="E40"/>
      <c r="F40"/>
      <c r="G40"/>
      <c r="H40"/>
      <c r="I40"/>
      <c r="J40"/>
      <c r="K40"/>
    </row>
    <row r="41" spans="1:16" ht="12.75">
      <c r="A41"/>
      <c r="B41"/>
      <c r="C41"/>
      <c r="D41"/>
      <c r="E41"/>
      <c r="F41"/>
      <c r="G41"/>
      <c r="H41"/>
      <c r="I41"/>
      <c r="J41"/>
      <c r="K41"/>
    </row>
    <row r="42" spans="1:16" ht="12.75">
      <c r="A42"/>
      <c r="B42"/>
      <c r="C42"/>
      <c r="D42"/>
      <c r="E42"/>
      <c r="F42"/>
      <c r="G42"/>
      <c r="H42"/>
      <c r="I42"/>
      <c r="J42"/>
      <c r="K42"/>
    </row>
    <row r="43" spans="1:16" ht="12.75">
      <c r="A43"/>
      <c r="B43"/>
      <c r="C43"/>
      <c r="D43"/>
      <c r="E43"/>
      <c r="F43"/>
      <c r="G43"/>
      <c r="H43"/>
      <c r="I43"/>
      <c r="J43"/>
      <c r="K43"/>
    </row>
    <row r="44" spans="1:16" ht="12.75">
      <c r="A44"/>
      <c r="B44"/>
      <c r="C44"/>
      <c r="D44"/>
      <c r="E44"/>
      <c r="F44"/>
      <c r="G44"/>
      <c r="H44"/>
      <c r="I44"/>
      <c r="J44"/>
      <c r="K44"/>
    </row>
    <row r="45" spans="1:16" ht="12.75">
      <c r="A45"/>
      <c r="B45"/>
      <c r="C45"/>
      <c r="D45"/>
      <c r="E45"/>
      <c r="F45"/>
      <c r="G45"/>
      <c r="H45"/>
      <c r="I45"/>
      <c r="J45"/>
      <c r="K45"/>
    </row>
    <row r="46" spans="1:16" ht="12.75">
      <c r="A46"/>
      <c r="B46"/>
      <c r="C46"/>
      <c r="D46"/>
      <c r="E46"/>
      <c r="F46"/>
      <c r="G46"/>
      <c r="H46"/>
      <c r="I46"/>
      <c r="J46"/>
      <c r="K46"/>
    </row>
    <row r="47" spans="1:16" ht="12.75">
      <c r="A47"/>
      <c r="B47"/>
      <c r="C47"/>
      <c r="D47"/>
      <c r="E47"/>
      <c r="F47"/>
      <c r="G47"/>
      <c r="H47"/>
      <c r="I47"/>
      <c r="J47"/>
      <c r="K47"/>
    </row>
    <row r="48" spans="1:16" ht="12.75">
      <c r="A48"/>
      <c r="B48"/>
      <c r="C48"/>
      <c r="D48"/>
      <c r="E48"/>
      <c r="F48"/>
      <c r="G48"/>
      <c r="H48"/>
      <c r="I48"/>
      <c r="J48"/>
      <c r="K48"/>
    </row>
    <row r="49" spans="1:11" ht="12.75">
      <c r="A49"/>
      <c r="B49"/>
      <c r="C49"/>
      <c r="D49"/>
      <c r="E49"/>
      <c r="F49"/>
      <c r="G49"/>
      <c r="H49"/>
      <c r="I49"/>
      <c r="J49"/>
      <c r="K49"/>
    </row>
    <row r="50" spans="1:11" ht="12.75">
      <c r="A50"/>
      <c r="B50"/>
      <c r="C50"/>
      <c r="D50"/>
      <c r="E50"/>
      <c r="F50"/>
      <c r="G50"/>
      <c r="H50"/>
      <c r="I50"/>
      <c r="J50"/>
      <c r="K50"/>
    </row>
    <row r="51" spans="1:11" ht="12.75">
      <c r="A51"/>
      <c r="B51"/>
      <c r="C51"/>
      <c r="D51"/>
      <c r="E51"/>
      <c r="F51"/>
      <c r="G51"/>
      <c r="H51"/>
      <c r="I51"/>
      <c r="J51"/>
      <c r="K51"/>
    </row>
    <row r="52" spans="1:11" ht="12.75">
      <c r="A52"/>
      <c r="B52"/>
      <c r="C52"/>
      <c r="D52"/>
      <c r="E52"/>
      <c r="F52"/>
      <c r="G52"/>
      <c r="H52"/>
      <c r="I52"/>
      <c r="J52"/>
      <c r="K52"/>
    </row>
    <row r="53" spans="1:11" ht="12.75">
      <c r="A53"/>
      <c r="B53"/>
      <c r="C53"/>
      <c r="D53"/>
      <c r="E53"/>
      <c r="F53"/>
      <c r="G53"/>
      <c r="H53"/>
      <c r="I53"/>
      <c r="J53"/>
      <c r="K53"/>
    </row>
    <row r="54" spans="1:11" ht="12.75">
      <c r="A54"/>
      <c r="B54"/>
      <c r="C54"/>
      <c r="D54"/>
      <c r="E54"/>
      <c r="F54"/>
      <c r="G54"/>
      <c r="H54"/>
      <c r="I54"/>
      <c r="J54"/>
      <c r="K54"/>
    </row>
    <row r="55" spans="1:11" ht="12.75">
      <c r="A55"/>
      <c r="B55"/>
      <c r="C55"/>
      <c r="D55"/>
      <c r="E55"/>
      <c r="F55"/>
      <c r="G55"/>
      <c r="H55"/>
      <c r="I55"/>
      <c r="J55"/>
      <c r="K55"/>
    </row>
    <row r="56" spans="1:11" ht="12.75">
      <c r="A56"/>
      <c r="B56"/>
      <c r="C56"/>
      <c r="D56"/>
      <c r="E56"/>
      <c r="F56"/>
      <c r="G56"/>
      <c r="H56"/>
      <c r="I56"/>
      <c r="J56"/>
      <c r="K56"/>
    </row>
    <row r="57" spans="1:11" ht="12.75">
      <c r="A57"/>
      <c r="B57"/>
      <c r="C57"/>
      <c r="D57"/>
      <c r="E57"/>
      <c r="F57"/>
      <c r="G57"/>
      <c r="H57"/>
      <c r="I57"/>
      <c r="J57"/>
      <c r="K57"/>
    </row>
    <row r="58" spans="1:11" ht="12.75">
      <c r="A58"/>
      <c r="B58"/>
      <c r="C58"/>
      <c r="D58"/>
      <c r="E58"/>
      <c r="F58"/>
      <c r="G58"/>
      <c r="H58"/>
      <c r="I58"/>
      <c r="J58"/>
      <c r="K58"/>
    </row>
    <row r="59" spans="1:11" ht="12.75">
      <c r="A59"/>
      <c r="B59"/>
      <c r="C59"/>
      <c r="D59"/>
      <c r="E59"/>
      <c r="F59"/>
      <c r="G59"/>
      <c r="H59"/>
      <c r="I59"/>
      <c r="J59"/>
      <c r="K59"/>
    </row>
    <row r="60" spans="1:11" ht="12.75">
      <c r="A60"/>
      <c r="B60"/>
      <c r="C60"/>
      <c r="D60"/>
      <c r="E60"/>
      <c r="F60"/>
      <c r="G60"/>
      <c r="H60"/>
      <c r="I60"/>
      <c r="J60"/>
      <c r="K60"/>
    </row>
    <row r="61" spans="1:11" ht="12.75">
      <c r="A61"/>
      <c r="B61"/>
      <c r="C61"/>
      <c r="D61"/>
      <c r="E61"/>
      <c r="F61"/>
      <c r="G61"/>
      <c r="H61"/>
      <c r="I61"/>
      <c r="J61"/>
      <c r="K61"/>
    </row>
    <row r="62" spans="1:11" ht="12.75">
      <c r="A62"/>
      <c r="B62"/>
      <c r="C62"/>
      <c r="D62"/>
      <c r="E62"/>
      <c r="F62"/>
      <c r="G62"/>
      <c r="H62"/>
      <c r="I62"/>
      <c r="J62"/>
      <c r="K62"/>
    </row>
    <row r="63" spans="1:11" ht="12.75">
      <c r="A63"/>
      <c r="B63"/>
      <c r="C63"/>
      <c r="D63"/>
      <c r="E63"/>
      <c r="F63"/>
      <c r="G63"/>
      <c r="H63"/>
      <c r="I63"/>
      <c r="J63"/>
      <c r="K63"/>
    </row>
    <row r="64" spans="1:11" ht="12.75">
      <c r="A64"/>
      <c r="B64"/>
      <c r="C64"/>
      <c r="D64"/>
      <c r="E64"/>
      <c r="F64"/>
      <c r="G64"/>
      <c r="H64"/>
      <c r="I64"/>
      <c r="J64"/>
      <c r="K64"/>
    </row>
    <row r="65" spans="1:11" ht="12.75">
      <c r="A65"/>
      <c r="B65"/>
      <c r="C65"/>
      <c r="D65"/>
      <c r="E65"/>
      <c r="F65"/>
      <c r="G65"/>
      <c r="H65"/>
      <c r="I65"/>
      <c r="J65"/>
      <c r="K65"/>
    </row>
    <row r="66" spans="1:11" ht="12.75">
      <c r="A66"/>
      <c r="B66"/>
      <c r="C66"/>
      <c r="D66"/>
      <c r="E66"/>
      <c r="F66"/>
      <c r="G66"/>
      <c r="H66"/>
      <c r="I66"/>
      <c r="J66"/>
      <c r="K66"/>
    </row>
    <row r="67" spans="1:11" ht="12.75">
      <c r="A67"/>
      <c r="B67"/>
      <c r="C67"/>
      <c r="D67"/>
      <c r="E67"/>
      <c r="F67"/>
      <c r="G67"/>
      <c r="H67"/>
      <c r="I67"/>
      <c r="J67"/>
      <c r="K67"/>
    </row>
    <row r="68" spans="1:11" ht="12.75">
      <c r="A68"/>
      <c r="B68"/>
      <c r="C68"/>
      <c r="D68"/>
      <c r="E68"/>
      <c r="F68"/>
      <c r="G68"/>
      <c r="H68"/>
      <c r="I68"/>
      <c r="J68"/>
      <c r="K68"/>
    </row>
    <row r="69" spans="1:11" ht="12.75">
      <c r="A69"/>
      <c r="B69"/>
      <c r="C69"/>
      <c r="D69"/>
      <c r="E69"/>
      <c r="F69"/>
      <c r="G69"/>
      <c r="H69"/>
      <c r="I69"/>
      <c r="J69"/>
      <c r="K69"/>
    </row>
    <row r="70" spans="1:11" ht="12.75">
      <c r="A70"/>
      <c r="B70"/>
      <c r="C70"/>
      <c r="D70"/>
      <c r="E70"/>
      <c r="F70"/>
      <c r="G70"/>
      <c r="H70"/>
      <c r="I70"/>
      <c r="J70"/>
      <c r="K70"/>
    </row>
    <row r="71" spans="1:11" ht="12.75">
      <c r="A71"/>
      <c r="B71"/>
      <c r="C71"/>
      <c r="D71"/>
      <c r="E71"/>
      <c r="F71"/>
      <c r="G71"/>
      <c r="H71"/>
      <c r="I71"/>
      <c r="J71"/>
      <c r="K71"/>
    </row>
    <row r="72" spans="1:11" ht="12.75">
      <c r="A72"/>
      <c r="B72"/>
      <c r="C72"/>
      <c r="D72"/>
      <c r="E72"/>
      <c r="F72"/>
      <c r="G72"/>
      <c r="H72"/>
      <c r="I72"/>
      <c r="J72"/>
      <c r="K72"/>
    </row>
    <row r="73" spans="1:11" ht="12.75">
      <c r="A73"/>
      <c r="B73"/>
      <c r="C73"/>
      <c r="D73"/>
      <c r="E73"/>
      <c r="F73"/>
      <c r="G73"/>
      <c r="H73"/>
      <c r="I73"/>
      <c r="J73"/>
      <c r="K73"/>
    </row>
    <row r="74" spans="1:11" ht="12.75">
      <c r="A74"/>
      <c r="B74"/>
      <c r="C74"/>
      <c r="D74"/>
      <c r="E74"/>
      <c r="F74"/>
      <c r="G74"/>
      <c r="H74"/>
      <c r="I74"/>
      <c r="J74"/>
      <c r="K74"/>
    </row>
    <row r="75" spans="1:11" ht="12.75">
      <c r="A75"/>
      <c r="B75"/>
      <c r="C75"/>
      <c r="D75"/>
      <c r="E75"/>
      <c r="F75"/>
      <c r="G75"/>
      <c r="H75"/>
      <c r="I75"/>
      <c r="J75"/>
      <c r="K75"/>
    </row>
    <row r="76" spans="1:11" ht="12.75">
      <c r="A76"/>
      <c r="B76"/>
      <c r="C76"/>
      <c r="D76"/>
      <c r="E76"/>
      <c r="F76"/>
      <c r="G76"/>
      <c r="H76"/>
      <c r="I76"/>
      <c r="J76"/>
      <c r="K76"/>
    </row>
    <row r="77" spans="1:11" ht="12.75">
      <c r="A77"/>
      <c r="B77"/>
      <c r="C77"/>
      <c r="D77"/>
      <c r="E77"/>
      <c r="F77"/>
      <c r="G77"/>
      <c r="H77"/>
      <c r="I77"/>
      <c r="J77"/>
      <c r="K77"/>
    </row>
    <row r="78" spans="1:11" ht="12.75">
      <c r="A78"/>
      <c r="B78"/>
      <c r="C78"/>
      <c r="D78"/>
      <c r="E78"/>
      <c r="F78"/>
      <c r="G78"/>
      <c r="H78"/>
      <c r="I78"/>
      <c r="J78"/>
      <c r="K78"/>
    </row>
    <row r="79" spans="1:11" ht="12.75">
      <c r="A79"/>
      <c r="B79"/>
      <c r="C79"/>
      <c r="D79"/>
      <c r="E79"/>
      <c r="F79"/>
      <c r="G79"/>
      <c r="H79"/>
      <c r="I79"/>
      <c r="J79"/>
      <c r="K79"/>
    </row>
    <row r="80" spans="1:11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B21"/>
  <sheetViews>
    <sheetView showGridLines="0" tabSelected="1" zoomScale="175" zoomScaleNormal="175" workbookViewId="0">
      <pane ySplit="1" topLeftCell="A2" activePane="bottomLeft" state="frozen"/>
      <selection pane="bottomLeft"/>
    </sheetView>
  </sheetViews>
  <sheetFormatPr baseColWidth="10" defaultColWidth="11.42578125" defaultRowHeight="11.25"/>
  <cols>
    <col min="1" max="1" width="11.28515625" style="17" bestFit="1" customWidth="1"/>
    <col min="2" max="2" width="8.28515625" style="44" bestFit="1" customWidth="1"/>
    <col min="3" max="3" width="4.5703125" style="18" bestFit="1" customWidth="1"/>
    <col min="4" max="4" width="10.5703125" style="17" bestFit="1" customWidth="1"/>
    <col min="5" max="5" width="32.42578125" style="17" bestFit="1" customWidth="1"/>
    <col min="6" max="6" width="10.5703125" style="19" bestFit="1" customWidth="1"/>
    <col min="7" max="7" width="8.140625" style="17" bestFit="1" customWidth="1"/>
    <col min="8" max="8" width="9.140625" style="17" bestFit="1" customWidth="1"/>
    <col min="9" max="9" width="10.42578125" style="46" bestFit="1" customWidth="1"/>
    <col min="10" max="10" width="7.7109375" style="50" bestFit="1" customWidth="1"/>
    <col min="11" max="11" width="7.7109375" style="46" bestFit="1" customWidth="1"/>
    <col min="12" max="12" width="7.7109375" style="46" customWidth="1"/>
    <col min="13" max="13" width="14.5703125" style="48" bestFit="1" customWidth="1"/>
    <col min="14" max="14" width="13.42578125" style="48" bestFit="1" customWidth="1"/>
    <col min="15" max="15" width="11.85546875" style="48" bestFit="1" customWidth="1"/>
    <col min="16" max="16" width="24.140625" style="17" bestFit="1" customWidth="1"/>
    <col min="17" max="17" width="16.5703125" style="17" bestFit="1" customWidth="1"/>
    <col min="18" max="18" width="17.5703125" style="17" customWidth="1"/>
    <col min="19" max="19" width="6.5703125" style="17" bestFit="1" customWidth="1"/>
    <col min="20" max="20" width="15.85546875" style="19" bestFit="1" customWidth="1"/>
    <col min="21" max="21" width="7.42578125" style="19" bestFit="1" customWidth="1"/>
    <col min="22" max="22" width="5.7109375" style="19" bestFit="1" customWidth="1"/>
    <col min="23" max="23" width="9.85546875" style="19" bestFit="1" customWidth="1"/>
    <col min="24" max="24" width="9.140625" style="17" bestFit="1" customWidth="1"/>
    <col min="25" max="25" width="16.140625" style="17" bestFit="1" customWidth="1"/>
    <col min="26" max="26" width="9.5703125" style="17" bestFit="1" customWidth="1"/>
    <col min="27" max="28" width="11.28515625" style="17" bestFit="1" customWidth="1"/>
    <col min="29" max="16384" width="11.42578125" style="17"/>
  </cols>
  <sheetData>
    <row r="1" spans="1:28" s="22" customFormat="1" ht="28.5" customHeight="1">
      <c r="A1" s="20" t="s">
        <v>0</v>
      </c>
      <c r="B1" s="42" t="s">
        <v>1</v>
      </c>
      <c r="C1" s="21" t="s">
        <v>2</v>
      </c>
      <c r="D1" s="20" t="s">
        <v>3</v>
      </c>
      <c r="E1" s="20" t="s">
        <v>222</v>
      </c>
      <c r="F1" s="20" t="s">
        <v>218</v>
      </c>
      <c r="G1" s="20" t="s">
        <v>226</v>
      </c>
      <c r="H1" s="20" t="s">
        <v>4</v>
      </c>
      <c r="I1" s="45" t="s">
        <v>225</v>
      </c>
      <c r="J1" s="49" t="s">
        <v>5</v>
      </c>
      <c r="K1" s="45" t="s">
        <v>223</v>
      </c>
      <c r="L1" s="45" t="s">
        <v>323</v>
      </c>
      <c r="M1" s="45" t="s">
        <v>220</v>
      </c>
      <c r="N1" s="45" t="s">
        <v>320</v>
      </c>
      <c r="O1" s="45" t="s">
        <v>34</v>
      </c>
      <c r="P1" s="20" t="s">
        <v>8</v>
      </c>
      <c r="Q1" s="20" t="s">
        <v>7</v>
      </c>
      <c r="R1" s="20" t="s">
        <v>10</v>
      </c>
      <c r="S1" s="20" t="s">
        <v>215</v>
      </c>
      <c r="T1" s="20" t="s">
        <v>216</v>
      </c>
      <c r="U1" s="20" t="s">
        <v>217</v>
      </c>
      <c r="V1" s="20" t="s">
        <v>80</v>
      </c>
      <c r="W1" s="20" t="s">
        <v>219</v>
      </c>
      <c r="X1" s="20" t="s">
        <v>221</v>
      </c>
      <c r="Y1" s="20" t="s">
        <v>224</v>
      </c>
      <c r="Z1" s="20" t="s">
        <v>6</v>
      </c>
      <c r="AA1" s="20" t="s">
        <v>227</v>
      </c>
      <c r="AB1" s="22" t="s">
        <v>227</v>
      </c>
    </row>
    <row r="2" spans="1:28" ht="15" customHeight="1">
      <c r="A2" s="73" t="s">
        <v>298</v>
      </c>
      <c r="B2" s="44" t="s">
        <v>239</v>
      </c>
      <c r="C2" s="18" t="s">
        <v>254</v>
      </c>
      <c r="D2" s="17" t="s">
        <v>279</v>
      </c>
      <c r="E2" s="17" t="s">
        <v>265</v>
      </c>
      <c r="F2" s="19" t="s">
        <v>230</v>
      </c>
      <c r="G2" s="17" t="s">
        <v>11</v>
      </c>
      <c r="H2" s="17" t="s">
        <v>40</v>
      </c>
      <c r="I2" s="46">
        <v>127309.14</v>
      </c>
      <c r="J2" s="50">
        <v>8.0220000000000002</v>
      </c>
      <c r="K2" s="46">
        <v>15870</v>
      </c>
      <c r="L2" s="46" t="s">
        <v>328</v>
      </c>
      <c r="M2" s="48">
        <v>15870</v>
      </c>
      <c r="N2" s="47">
        <v>16162.72</v>
      </c>
      <c r="O2" s="47">
        <v>129657.33984</v>
      </c>
      <c r="P2" s="17" t="s">
        <v>256</v>
      </c>
      <c r="Q2" s="16" t="s">
        <v>321</v>
      </c>
      <c r="R2" s="17" t="s">
        <v>327</v>
      </c>
      <c r="S2" s="17">
        <v>1026</v>
      </c>
      <c r="T2" s="19">
        <v>10008009</v>
      </c>
      <c r="U2" s="19" t="s">
        <v>229</v>
      </c>
      <c r="V2" s="19">
        <v>1039</v>
      </c>
      <c r="W2" s="19" t="s">
        <v>231</v>
      </c>
      <c r="X2" s="17" t="s">
        <v>264</v>
      </c>
      <c r="Y2" s="17" t="s">
        <v>232</v>
      </c>
      <c r="Z2" s="17" t="s">
        <v>299</v>
      </c>
      <c r="AA2" s="17" t="s">
        <v>233</v>
      </c>
    </row>
    <row r="3" spans="1:28" ht="15" customHeight="1">
      <c r="A3" s="74" t="s">
        <v>281</v>
      </c>
      <c r="B3" s="43" t="s">
        <v>237</v>
      </c>
      <c r="C3" s="15" t="s">
        <v>255</v>
      </c>
      <c r="D3" s="17" t="s">
        <v>282</v>
      </c>
      <c r="E3" s="17" t="s">
        <v>265</v>
      </c>
      <c r="F3" s="16" t="s">
        <v>230</v>
      </c>
      <c r="G3" s="17" t="s">
        <v>11</v>
      </c>
      <c r="H3" s="17" t="s">
        <v>40</v>
      </c>
      <c r="I3" s="46">
        <v>137846.82</v>
      </c>
      <c r="J3" s="50">
        <v>8.6859999999999999</v>
      </c>
      <c r="K3" s="46">
        <v>15870</v>
      </c>
      <c r="L3" s="46" t="s">
        <v>328</v>
      </c>
      <c r="M3" s="47">
        <v>15870</v>
      </c>
      <c r="N3" s="47">
        <v>16162.72</v>
      </c>
      <c r="O3" s="47">
        <v>140389.38592</v>
      </c>
      <c r="P3" s="16" t="s">
        <v>256</v>
      </c>
      <c r="Q3" s="16" t="s">
        <v>321</v>
      </c>
      <c r="R3" s="17" t="s">
        <v>327</v>
      </c>
      <c r="S3" s="16">
        <v>1026</v>
      </c>
      <c r="T3" s="16">
        <v>10008009</v>
      </c>
      <c r="U3" s="16" t="s">
        <v>229</v>
      </c>
      <c r="V3" s="16">
        <v>1039</v>
      </c>
      <c r="W3" s="16" t="s">
        <v>231</v>
      </c>
      <c r="X3" s="17" t="s">
        <v>264</v>
      </c>
      <c r="Y3" s="17" t="s">
        <v>232</v>
      </c>
      <c r="Z3" s="17" t="s">
        <v>283</v>
      </c>
      <c r="AA3" s="17" t="s">
        <v>233</v>
      </c>
    </row>
    <row r="4" spans="1:28" ht="15" customHeight="1">
      <c r="A4" s="74" t="s">
        <v>284</v>
      </c>
      <c r="B4" s="43" t="s">
        <v>237</v>
      </c>
      <c r="C4" s="15" t="s">
        <v>267</v>
      </c>
      <c r="D4" s="17" t="s">
        <v>285</v>
      </c>
      <c r="E4" s="17" t="s">
        <v>265</v>
      </c>
      <c r="F4" s="16" t="s">
        <v>230</v>
      </c>
      <c r="G4" s="17" t="s">
        <v>11</v>
      </c>
      <c r="H4" s="17" t="s">
        <v>40</v>
      </c>
      <c r="I4" s="46">
        <v>185901.18</v>
      </c>
      <c r="J4" s="50">
        <v>11.714</v>
      </c>
      <c r="K4" s="46">
        <v>15870</v>
      </c>
      <c r="L4" s="46" t="s">
        <v>328</v>
      </c>
      <c r="M4" s="47">
        <v>15870</v>
      </c>
      <c r="N4" s="47">
        <v>16162.72</v>
      </c>
      <c r="O4" s="47">
        <v>189330.10208000001</v>
      </c>
      <c r="P4" s="16" t="s">
        <v>256</v>
      </c>
      <c r="Q4" s="16" t="s">
        <v>321</v>
      </c>
      <c r="R4" s="17" t="s">
        <v>327</v>
      </c>
      <c r="S4" s="16">
        <v>1026</v>
      </c>
      <c r="T4" s="16">
        <v>10008009</v>
      </c>
      <c r="U4" s="16" t="s">
        <v>229</v>
      </c>
      <c r="V4" s="16">
        <v>1039</v>
      </c>
      <c r="W4" s="16" t="s">
        <v>231</v>
      </c>
      <c r="X4" s="17" t="s">
        <v>264</v>
      </c>
      <c r="Y4" s="17" t="s">
        <v>232</v>
      </c>
      <c r="Z4" s="17" t="s">
        <v>286</v>
      </c>
      <c r="AA4" s="17" t="s">
        <v>233</v>
      </c>
    </row>
    <row r="5" spans="1:28" ht="15" customHeight="1">
      <c r="A5" s="74" t="s">
        <v>290</v>
      </c>
      <c r="B5" s="43" t="s">
        <v>237</v>
      </c>
      <c r="C5" s="15" t="s">
        <v>258</v>
      </c>
      <c r="D5" s="17" t="s">
        <v>291</v>
      </c>
      <c r="E5" s="17" t="s">
        <v>272</v>
      </c>
      <c r="F5" s="16" t="s">
        <v>230</v>
      </c>
      <c r="G5" s="17" t="s">
        <v>11</v>
      </c>
      <c r="H5" s="17" t="s">
        <v>38</v>
      </c>
      <c r="I5" s="46">
        <v>156861.42000000001</v>
      </c>
      <c r="J5" s="50">
        <v>14.018000000000001</v>
      </c>
      <c r="K5" s="46">
        <v>11190</v>
      </c>
      <c r="L5" s="46" t="s">
        <v>329</v>
      </c>
      <c r="M5" s="47">
        <v>11190</v>
      </c>
      <c r="N5" s="47">
        <v>11271.64</v>
      </c>
      <c r="O5" s="47">
        <v>158005.84951999999</v>
      </c>
      <c r="P5" s="16" t="s">
        <v>256</v>
      </c>
      <c r="Q5" s="16" t="s">
        <v>321</v>
      </c>
      <c r="R5" s="16" t="s">
        <v>326</v>
      </c>
      <c r="S5" s="16">
        <v>1027</v>
      </c>
      <c r="T5" s="16">
        <v>10008009</v>
      </c>
      <c r="U5" s="16" t="s">
        <v>229</v>
      </c>
      <c r="V5" s="16">
        <v>1039</v>
      </c>
      <c r="W5" s="16" t="s">
        <v>231</v>
      </c>
      <c r="X5" s="17" t="s">
        <v>271</v>
      </c>
      <c r="Y5" s="17" t="s">
        <v>232</v>
      </c>
      <c r="Z5" s="17" t="s">
        <v>292</v>
      </c>
      <c r="AA5" s="17" t="s">
        <v>233</v>
      </c>
    </row>
    <row r="6" spans="1:28" ht="15" customHeight="1">
      <c r="A6" s="74" t="s">
        <v>269</v>
      </c>
      <c r="B6" s="43" t="s">
        <v>238</v>
      </c>
      <c r="C6" s="15" t="s">
        <v>244</v>
      </c>
      <c r="D6" s="17" t="s">
        <v>270</v>
      </c>
      <c r="E6" s="17" t="s">
        <v>272</v>
      </c>
      <c r="F6" s="16" t="s">
        <v>230</v>
      </c>
      <c r="G6" s="17" t="s">
        <v>11</v>
      </c>
      <c r="H6" s="17" t="s">
        <v>38</v>
      </c>
      <c r="I6" s="46">
        <v>148972.47</v>
      </c>
      <c r="J6" s="50">
        <v>13.313000000000001</v>
      </c>
      <c r="K6" s="46">
        <v>11190</v>
      </c>
      <c r="L6" s="46" t="s">
        <v>329</v>
      </c>
      <c r="M6" s="47">
        <v>11190</v>
      </c>
      <c r="N6" s="47">
        <v>11271.64</v>
      </c>
      <c r="O6" s="47">
        <v>150059.34331999999</v>
      </c>
      <c r="P6" s="16" t="s">
        <v>256</v>
      </c>
      <c r="Q6" s="16" t="s">
        <v>321</v>
      </c>
      <c r="R6" s="16" t="s">
        <v>326</v>
      </c>
      <c r="S6" s="16">
        <v>1027</v>
      </c>
      <c r="T6" s="16">
        <v>10008009</v>
      </c>
      <c r="U6" s="16" t="s">
        <v>229</v>
      </c>
      <c r="V6" s="16">
        <v>1039</v>
      </c>
      <c r="W6" s="16" t="s">
        <v>231</v>
      </c>
      <c r="X6" s="17" t="s">
        <v>271</v>
      </c>
      <c r="Y6" s="17" t="s">
        <v>232</v>
      </c>
      <c r="Z6" s="17" t="s">
        <v>273</v>
      </c>
      <c r="AA6" s="17" t="s">
        <v>233</v>
      </c>
    </row>
    <row r="7" spans="1:28" ht="15" customHeight="1">
      <c r="A7" s="73" t="s">
        <v>308</v>
      </c>
      <c r="B7" s="44" t="s">
        <v>238</v>
      </c>
      <c r="C7" s="18" t="s">
        <v>249</v>
      </c>
      <c r="D7" s="17" t="s">
        <v>309</v>
      </c>
      <c r="E7" s="17" t="s">
        <v>272</v>
      </c>
      <c r="F7" s="19" t="s">
        <v>230</v>
      </c>
      <c r="G7" s="17" t="s">
        <v>11</v>
      </c>
      <c r="H7" s="17" t="s">
        <v>38</v>
      </c>
      <c r="I7" s="46">
        <v>152385.42000000001</v>
      </c>
      <c r="J7" s="50">
        <v>13.618</v>
      </c>
      <c r="K7" s="46">
        <v>11190</v>
      </c>
      <c r="L7" s="46" t="s">
        <v>329</v>
      </c>
      <c r="M7" s="48">
        <v>11190</v>
      </c>
      <c r="N7" s="47">
        <v>11271.64</v>
      </c>
      <c r="O7" s="47">
        <v>153497.20352000001</v>
      </c>
      <c r="P7" s="17" t="s">
        <v>256</v>
      </c>
      <c r="Q7" s="16" t="s">
        <v>321</v>
      </c>
      <c r="R7" s="16" t="s">
        <v>326</v>
      </c>
      <c r="S7" s="17">
        <v>1027</v>
      </c>
      <c r="T7" s="19">
        <v>10008009</v>
      </c>
      <c r="U7" s="19" t="s">
        <v>229</v>
      </c>
      <c r="V7" s="19">
        <v>1039</v>
      </c>
      <c r="W7" s="19" t="s">
        <v>231</v>
      </c>
      <c r="X7" s="17" t="s">
        <v>271</v>
      </c>
      <c r="Y7" s="17" t="s">
        <v>232</v>
      </c>
      <c r="Z7" s="17" t="s">
        <v>310</v>
      </c>
      <c r="AA7" s="17" t="s">
        <v>233</v>
      </c>
    </row>
    <row r="8" spans="1:28" ht="15" customHeight="1">
      <c r="A8" s="73" t="s">
        <v>313</v>
      </c>
      <c r="B8" s="44" t="s">
        <v>238</v>
      </c>
      <c r="C8" s="18" t="s">
        <v>252</v>
      </c>
      <c r="D8" s="17" t="s">
        <v>275</v>
      </c>
      <c r="E8" s="17" t="s">
        <v>272</v>
      </c>
      <c r="F8" s="19" t="s">
        <v>230</v>
      </c>
      <c r="G8" s="17" t="s">
        <v>11</v>
      </c>
      <c r="H8" s="17" t="s">
        <v>38</v>
      </c>
      <c r="I8" s="46">
        <v>100027.41</v>
      </c>
      <c r="J8" s="50">
        <v>8.9390000000000001</v>
      </c>
      <c r="K8" s="46">
        <v>11190</v>
      </c>
      <c r="L8" s="46" t="s">
        <v>329</v>
      </c>
      <c r="M8" s="48">
        <v>11190</v>
      </c>
      <c r="N8" s="47">
        <v>11271.64</v>
      </c>
      <c r="O8" s="47">
        <v>100757.18995999999</v>
      </c>
      <c r="P8" s="17" t="s">
        <v>256</v>
      </c>
      <c r="Q8" s="16" t="s">
        <v>321</v>
      </c>
      <c r="R8" s="16" t="s">
        <v>326</v>
      </c>
      <c r="S8" s="17">
        <v>1027</v>
      </c>
      <c r="T8" s="19">
        <v>10008009</v>
      </c>
      <c r="U8" s="19" t="s">
        <v>229</v>
      </c>
      <c r="V8" s="19">
        <v>1039</v>
      </c>
      <c r="W8" s="19" t="s">
        <v>231</v>
      </c>
      <c r="X8" s="17" t="s">
        <v>271</v>
      </c>
      <c r="Y8" s="17" t="s">
        <v>232</v>
      </c>
      <c r="Z8" s="17" t="s">
        <v>314</v>
      </c>
      <c r="AA8" s="17" t="s">
        <v>233</v>
      </c>
    </row>
    <row r="9" spans="1:28" ht="15" customHeight="1">
      <c r="A9" s="74" t="s">
        <v>262</v>
      </c>
      <c r="B9" s="43" t="s">
        <v>238</v>
      </c>
      <c r="C9" s="15" t="s">
        <v>245</v>
      </c>
      <c r="D9" s="17" t="s">
        <v>263</v>
      </c>
      <c r="E9" s="17" t="s">
        <v>265</v>
      </c>
      <c r="F9" s="16" t="s">
        <v>230</v>
      </c>
      <c r="G9" s="17" t="s">
        <v>11</v>
      </c>
      <c r="H9" s="17" t="s">
        <v>40</v>
      </c>
      <c r="I9" s="46">
        <v>149685.84</v>
      </c>
      <c r="J9" s="50">
        <v>9.4320000000000004</v>
      </c>
      <c r="K9" s="46">
        <v>15870</v>
      </c>
      <c r="L9" s="46" t="s">
        <v>328</v>
      </c>
      <c r="M9" s="47">
        <v>15870</v>
      </c>
      <c r="N9" s="47">
        <v>16162.72</v>
      </c>
      <c r="O9" s="47">
        <v>152446.77504000001</v>
      </c>
      <c r="P9" s="16" t="s">
        <v>256</v>
      </c>
      <c r="Q9" s="16" t="s">
        <v>321</v>
      </c>
      <c r="R9" s="17" t="s">
        <v>327</v>
      </c>
      <c r="S9" s="16">
        <v>1026</v>
      </c>
      <c r="T9" s="16">
        <v>10008009</v>
      </c>
      <c r="U9" s="16" t="s">
        <v>229</v>
      </c>
      <c r="V9" s="16">
        <v>1039</v>
      </c>
      <c r="W9" s="16" t="s">
        <v>231</v>
      </c>
      <c r="X9" s="17" t="s">
        <v>264</v>
      </c>
      <c r="Y9" s="17" t="s">
        <v>232</v>
      </c>
      <c r="Z9" s="17" t="s">
        <v>266</v>
      </c>
      <c r="AA9" s="17" t="s">
        <v>233</v>
      </c>
    </row>
    <row r="10" spans="1:28" ht="15" customHeight="1">
      <c r="A10" s="73" t="s">
        <v>296</v>
      </c>
      <c r="B10" s="44" t="s">
        <v>240</v>
      </c>
      <c r="C10" s="18" t="s">
        <v>261</v>
      </c>
      <c r="D10" s="17" t="s">
        <v>279</v>
      </c>
      <c r="E10" s="17" t="s">
        <v>265</v>
      </c>
      <c r="F10" s="19" t="s">
        <v>230</v>
      </c>
      <c r="G10" s="17" t="s">
        <v>11</v>
      </c>
      <c r="H10" s="17" t="s">
        <v>40</v>
      </c>
      <c r="I10" s="46">
        <v>128197.26</v>
      </c>
      <c r="J10" s="50">
        <v>8.202</v>
      </c>
      <c r="K10" s="46">
        <v>15630</v>
      </c>
      <c r="L10" s="46" t="s">
        <v>330</v>
      </c>
      <c r="M10" s="48">
        <v>15630</v>
      </c>
      <c r="N10" s="47">
        <v>16162.72</v>
      </c>
      <c r="O10" s="47">
        <v>132566.62943999999</v>
      </c>
      <c r="P10" s="17" t="s">
        <v>257</v>
      </c>
      <c r="Q10" s="16" t="s">
        <v>321</v>
      </c>
      <c r="R10" s="17" t="s">
        <v>327</v>
      </c>
      <c r="S10" s="17">
        <v>1026</v>
      </c>
      <c r="T10" s="19">
        <v>10008009</v>
      </c>
      <c r="U10" s="19" t="s">
        <v>229</v>
      </c>
      <c r="V10" s="19">
        <v>1069</v>
      </c>
      <c r="W10" s="19" t="s">
        <v>231</v>
      </c>
      <c r="X10" s="17" t="s">
        <v>264</v>
      </c>
      <c r="Y10" s="17" t="s">
        <v>232</v>
      </c>
      <c r="Z10" s="17" t="s">
        <v>297</v>
      </c>
      <c r="AA10" s="17" t="s">
        <v>233</v>
      </c>
    </row>
    <row r="11" spans="1:28" ht="15" customHeight="1">
      <c r="A11" s="74" t="s">
        <v>293</v>
      </c>
      <c r="B11" s="43" t="s">
        <v>234</v>
      </c>
      <c r="C11" s="15" t="s">
        <v>277</v>
      </c>
      <c r="D11" s="17" t="s">
        <v>294</v>
      </c>
      <c r="E11" s="17" t="s">
        <v>265</v>
      </c>
      <c r="F11" s="16" t="s">
        <v>230</v>
      </c>
      <c r="G11" s="17" t="s">
        <v>11</v>
      </c>
      <c r="H11" s="17" t="s">
        <v>40</v>
      </c>
      <c r="I11" s="46">
        <v>126759.3</v>
      </c>
      <c r="J11" s="50">
        <v>8.11</v>
      </c>
      <c r="K11" s="46">
        <v>15630</v>
      </c>
      <c r="L11" s="46" t="s">
        <v>330</v>
      </c>
      <c r="M11" s="47">
        <v>15630</v>
      </c>
      <c r="N11" s="47">
        <v>16162.72</v>
      </c>
      <c r="O11" s="47">
        <v>131079.65919999999</v>
      </c>
      <c r="P11" s="16" t="s">
        <v>257</v>
      </c>
      <c r="Q11" s="16" t="s">
        <v>321</v>
      </c>
      <c r="R11" s="17" t="s">
        <v>327</v>
      </c>
      <c r="S11" s="16">
        <v>1026</v>
      </c>
      <c r="T11" s="16">
        <v>10008009</v>
      </c>
      <c r="U11" s="16" t="s">
        <v>229</v>
      </c>
      <c r="V11" s="16">
        <v>1069</v>
      </c>
      <c r="W11" s="16" t="s">
        <v>231</v>
      </c>
      <c r="X11" s="17" t="s">
        <v>264</v>
      </c>
      <c r="Y11" s="17" t="s">
        <v>232</v>
      </c>
      <c r="Z11" s="17" t="s">
        <v>295</v>
      </c>
      <c r="AA11" s="17" t="s">
        <v>233</v>
      </c>
    </row>
    <row r="12" spans="1:28" ht="15" customHeight="1">
      <c r="A12" s="74" t="s">
        <v>287</v>
      </c>
      <c r="B12" s="43" t="s">
        <v>234</v>
      </c>
      <c r="C12" s="15" t="s">
        <v>248</v>
      </c>
      <c r="D12" s="17" t="s">
        <v>288</v>
      </c>
      <c r="E12" s="17" t="s">
        <v>272</v>
      </c>
      <c r="F12" s="16" t="s">
        <v>230</v>
      </c>
      <c r="G12" s="17" t="s">
        <v>11</v>
      </c>
      <c r="H12" s="17" t="s">
        <v>38</v>
      </c>
      <c r="I12" s="46">
        <v>158036.37</v>
      </c>
      <c r="J12" s="50">
        <v>14.122999999999999</v>
      </c>
      <c r="K12" s="46">
        <v>11190</v>
      </c>
      <c r="L12" s="46" t="s">
        <v>329</v>
      </c>
      <c r="M12" s="47">
        <v>11190</v>
      </c>
      <c r="N12" s="47">
        <v>11271.64</v>
      </c>
      <c r="O12" s="47">
        <v>159189.37172</v>
      </c>
      <c r="P12" s="16" t="s">
        <v>256</v>
      </c>
      <c r="Q12" s="16" t="s">
        <v>321</v>
      </c>
      <c r="R12" s="16" t="s">
        <v>326</v>
      </c>
      <c r="S12" s="16">
        <v>1027</v>
      </c>
      <c r="T12" s="16">
        <v>10008009</v>
      </c>
      <c r="U12" s="16" t="s">
        <v>229</v>
      </c>
      <c r="V12" s="16">
        <v>1039</v>
      </c>
      <c r="W12" s="16" t="s">
        <v>231</v>
      </c>
      <c r="X12" s="17" t="s">
        <v>271</v>
      </c>
      <c r="Y12" s="17" t="s">
        <v>232</v>
      </c>
      <c r="Z12" s="17" t="s">
        <v>289</v>
      </c>
      <c r="AA12" s="17" t="s">
        <v>233</v>
      </c>
    </row>
    <row r="13" spans="1:28" ht="15" customHeight="1">
      <c r="A13" s="73" t="s">
        <v>315</v>
      </c>
      <c r="B13" s="44" t="s">
        <v>228</v>
      </c>
      <c r="C13" s="18" t="s">
        <v>251</v>
      </c>
      <c r="D13" s="17" t="s">
        <v>316</v>
      </c>
      <c r="E13" s="17" t="s">
        <v>272</v>
      </c>
      <c r="F13" s="19" t="s">
        <v>230</v>
      </c>
      <c r="G13" s="17" t="s">
        <v>11</v>
      </c>
      <c r="H13" s="17" t="s">
        <v>38</v>
      </c>
      <c r="I13" s="46">
        <v>100027.41</v>
      </c>
      <c r="J13" s="50">
        <v>8.9390000000000001</v>
      </c>
      <c r="K13" s="46">
        <v>11190</v>
      </c>
      <c r="L13" s="46" t="s">
        <v>329</v>
      </c>
      <c r="M13" s="48">
        <v>11190</v>
      </c>
      <c r="N13" s="47">
        <v>11271.64</v>
      </c>
      <c r="O13" s="47">
        <v>100757.18995999999</v>
      </c>
      <c r="P13" s="17" t="s">
        <v>256</v>
      </c>
      <c r="Q13" s="16" t="s">
        <v>321</v>
      </c>
      <c r="R13" s="16" t="s">
        <v>326</v>
      </c>
      <c r="S13" s="17">
        <v>1027</v>
      </c>
      <c r="T13" s="19">
        <v>10008009</v>
      </c>
      <c r="U13" s="19" t="s">
        <v>229</v>
      </c>
      <c r="V13" s="19">
        <v>1039</v>
      </c>
      <c r="W13" s="19" t="s">
        <v>231</v>
      </c>
      <c r="X13" s="17" t="s">
        <v>271</v>
      </c>
      <c r="Y13" s="17" t="s">
        <v>232</v>
      </c>
      <c r="Z13" s="17" t="s">
        <v>317</v>
      </c>
      <c r="AA13" s="17" t="s">
        <v>233</v>
      </c>
    </row>
    <row r="14" spans="1:28" ht="15" customHeight="1">
      <c r="A14" s="73" t="s">
        <v>311</v>
      </c>
      <c r="B14" s="44" t="s">
        <v>228</v>
      </c>
      <c r="C14" s="18" t="s">
        <v>260</v>
      </c>
      <c r="D14" s="17" t="s">
        <v>291</v>
      </c>
      <c r="E14" s="17" t="s">
        <v>272</v>
      </c>
      <c r="F14" s="19" t="s">
        <v>230</v>
      </c>
      <c r="G14" s="17" t="s">
        <v>11</v>
      </c>
      <c r="H14" s="17" t="s">
        <v>38</v>
      </c>
      <c r="I14" s="46">
        <v>123638.31</v>
      </c>
      <c r="J14" s="50">
        <v>11.048999999999999</v>
      </c>
      <c r="K14" s="46">
        <v>11190</v>
      </c>
      <c r="L14" s="46" t="s">
        <v>329</v>
      </c>
      <c r="M14" s="48">
        <v>11190</v>
      </c>
      <c r="N14" s="47">
        <v>11271.64</v>
      </c>
      <c r="O14" s="47">
        <v>124540.35035999998</v>
      </c>
      <c r="P14" s="17" t="s">
        <v>256</v>
      </c>
      <c r="Q14" s="16" t="s">
        <v>321</v>
      </c>
      <c r="R14" s="16" t="s">
        <v>326</v>
      </c>
      <c r="S14" s="17">
        <v>1027</v>
      </c>
      <c r="T14" s="19">
        <v>10008009</v>
      </c>
      <c r="U14" s="19" t="s">
        <v>229</v>
      </c>
      <c r="V14" s="19">
        <v>1039</v>
      </c>
      <c r="W14" s="19" t="s">
        <v>231</v>
      </c>
      <c r="X14" s="17" t="s">
        <v>271</v>
      </c>
      <c r="Y14" s="17" t="s">
        <v>232</v>
      </c>
      <c r="Z14" s="17" t="s">
        <v>312</v>
      </c>
      <c r="AA14" s="17" t="s">
        <v>233</v>
      </c>
    </row>
    <row r="15" spans="1:28">
      <c r="A15" s="73" t="s">
        <v>306</v>
      </c>
      <c r="B15" s="44" t="s">
        <v>235</v>
      </c>
      <c r="C15" s="18" t="s">
        <v>241</v>
      </c>
      <c r="D15" s="17" t="s">
        <v>275</v>
      </c>
      <c r="E15" s="17" t="s">
        <v>272</v>
      </c>
      <c r="F15" s="19" t="s">
        <v>230</v>
      </c>
      <c r="G15" s="17" t="s">
        <v>11</v>
      </c>
      <c r="H15" s="17" t="s">
        <v>38</v>
      </c>
      <c r="I15" s="46">
        <v>83025.36</v>
      </c>
      <c r="J15" s="50">
        <v>7.6239999999999997</v>
      </c>
      <c r="K15" s="46">
        <v>10890</v>
      </c>
      <c r="L15" s="46" t="s">
        <v>329</v>
      </c>
      <c r="M15" s="48">
        <v>10890</v>
      </c>
      <c r="N15" s="47">
        <v>11271.64</v>
      </c>
      <c r="O15" s="47">
        <v>85934.983359999998</v>
      </c>
      <c r="P15" s="17" t="s">
        <v>256</v>
      </c>
      <c r="Q15" s="16" t="s">
        <v>321</v>
      </c>
      <c r="R15" s="16" t="s">
        <v>326</v>
      </c>
      <c r="S15" s="17">
        <v>1027</v>
      </c>
      <c r="T15" s="19">
        <v>10008009</v>
      </c>
      <c r="U15" s="19" t="s">
        <v>229</v>
      </c>
      <c r="V15" s="19">
        <v>1039</v>
      </c>
      <c r="W15" s="19" t="s">
        <v>231</v>
      </c>
      <c r="X15" s="17" t="s">
        <v>271</v>
      </c>
      <c r="Y15" s="17" t="s">
        <v>232</v>
      </c>
      <c r="Z15" s="17" t="s">
        <v>307</v>
      </c>
      <c r="AA15" s="17" t="s">
        <v>233</v>
      </c>
    </row>
    <row r="16" spans="1:28">
      <c r="A16" s="73" t="s">
        <v>302</v>
      </c>
      <c r="B16" s="44" t="s">
        <v>236</v>
      </c>
      <c r="C16" s="18" t="s">
        <v>268</v>
      </c>
      <c r="D16" s="17" t="s">
        <v>282</v>
      </c>
      <c r="E16" s="17" t="s">
        <v>265</v>
      </c>
      <c r="F16" s="19" t="s">
        <v>230</v>
      </c>
      <c r="G16" s="17" t="s">
        <v>11</v>
      </c>
      <c r="H16" s="17" t="s">
        <v>40</v>
      </c>
      <c r="I16" s="46">
        <v>129277.07</v>
      </c>
      <c r="J16" s="50">
        <v>8.4109999999999996</v>
      </c>
      <c r="K16" s="46">
        <v>15370</v>
      </c>
      <c r="L16" s="46" t="s">
        <v>328</v>
      </c>
      <c r="M16" s="48">
        <v>15370</v>
      </c>
      <c r="N16" s="47">
        <v>16162.72</v>
      </c>
      <c r="O16" s="47">
        <v>135944.63791999998</v>
      </c>
      <c r="P16" s="17" t="s">
        <v>256</v>
      </c>
      <c r="Q16" s="16" t="s">
        <v>321</v>
      </c>
      <c r="R16" s="17" t="s">
        <v>327</v>
      </c>
      <c r="S16" s="17">
        <v>1026</v>
      </c>
      <c r="T16" s="19">
        <v>10008009</v>
      </c>
      <c r="U16" s="19" t="s">
        <v>229</v>
      </c>
      <c r="V16" s="19">
        <v>1039</v>
      </c>
      <c r="W16" s="19" t="s">
        <v>231</v>
      </c>
      <c r="X16" s="17" t="s">
        <v>264</v>
      </c>
      <c r="Y16" s="17" t="s">
        <v>232</v>
      </c>
      <c r="Z16" s="17" t="s">
        <v>303</v>
      </c>
      <c r="AA16" s="17" t="s">
        <v>233</v>
      </c>
    </row>
    <row r="17" spans="1:27">
      <c r="A17" s="73" t="s">
        <v>304</v>
      </c>
      <c r="B17" s="44" t="s">
        <v>236</v>
      </c>
      <c r="C17" s="18" t="s">
        <v>246</v>
      </c>
      <c r="D17" s="17" t="s">
        <v>263</v>
      </c>
      <c r="E17" s="17" t="s">
        <v>265</v>
      </c>
      <c r="F17" s="19" t="s">
        <v>230</v>
      </c>
      <c r="G17" s="17" t="s">
        <v>11</v>
      </c>
      <c r="H17" s="17" t="s">
        <v>40</v>
      </c>
      <c r="I17" s="46">
        <v>164751.03</v>
      </c>
      <c r="J17" s="50">
        <v>10.718999999999999</v>
      </c>
      <c r="K17" s="46">
        <v>15370</v>
      </c>
      <c r="L17" s="46" t="s">
        <v>328</v>
      </c>
      <c r="M17" s="48">
        <v>15370</v>
      </c>
      <c r="N17" s="47">
        <v>16162.72</v>
      </c>
      <c r="O17" s="47">
        <v>173248.19567999998</v>
      </c>
      <c r="P17" s="17" t="s">
        <v>256</v>
      </c>
      <c r="Q17" s="16" t="s">
        <v>321</v>
      </c>
      <c r="R17" s="17" t="s">
        <v>327</v>
      </c>
      <c r="S17" s="17">
        <v>1026</v>
      </c>
      <c r="T17" s="19">
        <v>10008009</v>
      </c>
      <c r="U17" s="19" t="s">
        <v>229</v>
      </c>
      <c r="V17" s="19">
        <v>1039</v>
      </c>
      <c r="W17" s="19" t="s">
        <v>231</v>
      </c>
      <c r="X17" s="17" t="s">
        <v>264</v>
      </c>
      <c r="Y17" s="17" t="s">
        <v>232</v>
      </c>
      <c r="Z17" s="17" t="s">
        <v>305</v>
      </c>
      <c r="AA17" s="17" t="s">
        <v>233</v>
      </c>
    </row>
    <row r="18" spans="1:27">
      <c r="A18" s="73" t="s">
        <v>318</v>
      </c>
      <c r="B18" s="44" t="s">
        <v>242</v>
      </c>
      <c r="C18" s="18" t="s">
        <v>253</v>
      </c>
      <c r="D18" s="17" t="s">
        <v>270</v>
      </c>
      <c r="E18" s="17" t="s">
        <v>272</v>
      </c>
      <c r="F18" s="19" t="s">
        <v>230</v>
      </c>
      <c r="G18" s="17" t="s">
        <v>11</v>
      </c>
      <c r="H18" s="17" t="s">
        <v>38</v>
      </c>
      <c r="I18" s="46">
        <v>145729.98000000001</v>
      </c>
      <c r="J18" s="50">
        <v>13.382</v>
      </c>
      <c r="K18" s="46">
        <v>10890</v>
      </c>
      <c r="L18" s="46" t="s">
        <v>329</v>
      </c>
      <c r="M18" s="48">
        <v>10890</v>
      </c>
      <c r="N18" s="47">
        <v>11271.64</v>
      </c>
      <c r="O18" s="47">
        <v>150837.08648</v>
      </c>
      <c r="P18" s="17" t="s">
        <v>256</v>
      </c>
      <c r="Q18" s="16" t="s">
        <v>321</v>
      </c>
      <c r="R18" s="16" t="s">
        <v>326</v>
      </c>
      <c r="S18" s="17">
        <v>1027</v>
      </c>
      <c r="T18" s="19">
        <v>10008009</v>
      </c>
      <c r="U18" s="19" t="s">
        <v>229</v>
      </c>
      <c r="V18" s="19">
        <v>1039</v>
      </c>
      <c r="W18" s="19" t="s">
        <v>231</v>
      </c>
      <c r="X18" s="17" t="s">
        <v>271</v>
      </c>
      <c r="Y18" s="17" t="s">
        <v>232</v>
      </c>
      <c r="Z18" s="17" t="s">
        <v>319</v>
      </c>
      <c r="AA18" s="17" t="s">
        <v>233</v>
      </c>
    </row>
    <row r="19" spans="1:27">
      <c r="A19" s="73" t="s">
        <v>278</v>
      </c>
      <c r="B19" s="43" t="s">
        <v>242</v>
      </c>
      <c r="C19" s="15" t="s">
        <v>247</v>
      </c>
      <c r="D19" s="17" t="s">
        <v>279</v>
      </c>
      <c r="E19" s="17" t="s">
        <v>265</v>
      </c>
      <c r="F19" s="16" t="s">
        <v>230</v>
      </c>
      <c r="G19" s="17" t="s">
        <v>11</v>
      </c>
      <c r="H19" s="17" t="s">
        <v>40</v>
      </c>
      <c r="I19" s="46">
        <v>134764.16</v>
      </c>
      <c r="J19" s="50">
        <v>8.7680000000000007</v>
      </c>
      <c r="K19" s="46">
        <v>15370</v>
      </c>
      <c r="L19" s="46" t="s">
        <v>328</v>
      </c>
      <c r="M19" s="47">
        <v>15370</v>
      </c>
      <c r="N19" s="47">
        <v>16162.72</v>
      </c>
      <c r="O19" s="47">
        <v>141714.72896000001</v>
      </c>
      <c r="P19" s="16" t="s">
        <v>256</v>
      </c>
      <c r="Q19" s="16" t="s">
        <v>321</v>
      </c>
      <c r="R19" s="17" t="s">
        <v>327</v>
      </c>
      <c r="S19" s="16">
        <v>1026</v>
      </c>
      <c r="T19" s="16">
        <v>10008009</v>
      </c>
      <c r="U19" s="16" t="s">
        <v>229</v>
      </c>
      <c r="V19" s="16">
        <v>1039</v>
      </c>
      <c r="W19" s="16" t="s">
        <v>231</v>
      </c>
      <c r="X19" s="17" t="s">
        <v>264</v>
      </c>
      <c r="Y19" s="17" t="s">
        <v>232</v>
      </c>
      <c r="Z19" s="17" t="s">
        <v>280</v>
      </c>
      <c r="AA19" s="17" t="s">
        <v>233</v>
      </c>
    </row>
    <row r="20" spans="1:27">
      <c r="A20" s="73" t="s">
        <v>300</v>
      </c>
      <c r="B20" s="44" t="s">
        <v>242</v>
      </c>
      <c r="C20" s="18" t="s">
        <v>250</v>
      </c>
      <c r="D20" s="17" t="s">
        <v>288</v>
      </c>
      <c r="E20" s="17" t="s">
        <v>272</v>
      </c>
      <c r="F20" s="19" t="s">
        <v>230</v>
      </c>
      <c r="G20" s="17" t="s">
        <v>11</v>
      </c>
      <c r="H20" s="17" t="s">
        <v>38</v>
      </c>
      <c r="I20" s="46">
        <v>137108.53</v>
      </c>
      <c r="J20" s="50">
        <v>12.707000000000001</v>
      </c>
      <c r="K20" s="46">
        <v>10790</v>
      </c>
      <c r="L20" s="46" t="s">
        <v>331</v>
      </c>
      <c r="M20" s="48">
        <v>10790</v>
      </c>
      <c r="N20" s="47">
        <v>11271.64</v>
      </c>
      <c r="O20" s="47">
        <v>143228.72948000001</v>
      </c>
      <c r="P20" s="17" t="s">
        <v>257</v>
      </c>
      <c r="Q20" s="16" t="s">
        <v>321</v>
      </c>
      <c r="R20" s="16" t="s">
        <v>326</v>
      </c>
      <c r="S20" s="17">
        <v>1027</v>
      </c>
      <c r="T20" s="19">
        <v>10008009</v>
      </c>
      <c r="U20" s="19" t="s">
        <v>229</v>
      </c>
      <c r="V20" s="19">
        <v>1069</v>
      </c>
      <c r="W20" s="19" t="s">
        <v>231</v>
      </c>
      <c r="X20" s="17" t="s">
        <v>271</v>
      </c>
      <c r="Y20" s="17" t="s">
        <v>232</v>
      </c>
      <c r="Z20" s="17" t="s">
        <v>301</v>
      </c>
      <c r="AA20" s="17" t="s">
        <v>233</v>
      </c>
    </row>
    <row r="21" spans="1:27">
      <c r="A21" s="73" t="s">
        <v>274</v>
      </c>
      <c r="B21" s="43" t="s">
        <v>243</v>
      </c>
      <c r="C21" s="15" t="s">
        <v>259</v>
      </c>
      <c r="D21" s="17" t="s">
        <v>275</v>
      </c>
      <c r="E21" s="17" t="s">
        <v>272</v>
      </c>
      <c r="F21" s="16" t="s">
        <v>230</v>
      </c>
      <c r="G21" s="17" t="s">
        <v>11</v>
      </c>
      <c r="H21" s="17" t="s">
        <v>38</v>
      </c>
      <c r="I21" s="46">
        <v>54428.22</v>
      </c>
      <c r="J21" s="50">
        <v>4.9980000000000002</v>
      </c>
      <c r="K21" s="46">
        <v>10890</v>
      </c>
      <c r="L21" s="46" t="s">
        <v>329</v>
      </c>
      <c r="M21" s="47">
        <v>10890</v>
      </c>
      <c r="N21" s="47">
        <v>11271.64</v>
      </c>
      <c r="O21" s="47">
        <v>56335.656719999999</v>
      </c>
      <c r="P21" s="16" t="s">
        <v>256</v>
      </c>
      <c r="Q21" s="16" t="s">
        <v>321</v>
      </c>
      <c r="R21" s="16" t="s">
        <v>326</v>
      </c>
      <c r="S21" s="16">
        <v>1027</v>
      </c>
      <c r="T21" s="16">
        <v>10008009</v>
      </c>
      <c r="U21" s="16" t="s">
        <v>229</v>
      </c>
      <c r="V21" s="16">
        <v>1039</v>
      </c>
      <c r="W21" s="16" t="s">
        <v>231</v>
      </c>
      <c r="X21" s="17" t="s">
        <v>271</v>
      </c>
      <c r="Y21" s="17" t="s">
        <v>232</v>
      </c>
      <c r="Z21" s="17" t="s">
        <v>276</v>
      </c>
      <c r="AA21" s="17" t="s">
        <v>233</v>
      </c>
    </row>
  </sheetData>
  <sortState xmlns:xlrd2="http://schemas.microsoft.com/office/spreadsheetml/2017/richdata2" ref="A2:AB21">
    <sortCondition ref="B2:B21"/>
    <sortCondition ref="C2:C21"/>
  </sortState>
  <phoneticPr fontId="2" type="noConversion"/>
  <conditionalFormatting sqref="A1:A1048576">
    <cfRule type="duplicateValues" dxfId="1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118"/>
  <sheetViews>
    <sheetView workbookViewId="0">
      <selection activeCell="B1" sqref="B1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  <row r="41" spans="1:3">
      <c r="A41" s="39">
        <v>3189</v>
      </c>
      <c r="B41" s="14" t="s">
        <v>83</v>
      </c>
      <c r="C41" s="39" t="s">
        <v>126</v>
      </c>
    </row>
    <row r="42" spans="1:3">
      <c r="A42" s="39">
        <v>3723</v>
      </c>
      <c r="B42" s="14" t="s">
        <v>83</v>
      </c>
      <c r="C42" s="39" t="s">
        <v>127</v>
      </c>
    </row>
    <row r="43" spans="1:3">
      <c r="A43" s="39">
        <v>3516</v>
      </c>
      <c r="B43" s="14" t="s">
        <v>83</v>
      </c>
      <c r="C43" s="39" t="s">
        <v>128</v>
      </c>
    </row>
    <row r="44" spans="1:3">
      <c r="A44" s="39">
        <v>3796</v>
      </c>
      <c r="B44" s="14" t="s">
        <v>83</v>
      </c>
      <c r="C44" s="39" t="s">
        <v>129</v>
      </c>
    </row>
    <row r="45" spans="1:3">
      <c r="A45" s="39">
        <v>3689</v>
      </c>
      <c r="B45" s="14" t="s">
        <v>83</v>
      </c>
      <c r="C45" s="39" t="s">
        <v>130</v>
      </c>
    </row>
    <row r="46" spans="1:3">
      <c r="A46" s="39">
        <v>3655</v>
      </c>
      <c r="B46" s="14" t="s">
        <v>83</v>
      </c>
      <c r="C46" s="39" t="s">
        <v>131</v>
      </c>
    </row>
    <row r="47" spans="1:3">
      <c r="A47" s="39">
        <v>3658</v>
      </c>
      <c r="B47" s="14" t="s">
        <v>83</v>
      </c>
      <c r="C47" s="39" t="s">
        <v>132</v>
      </c>
    </row>
    <row r="48" spans="1:3">
      <c r="A48" s="39">
        <v>2924</v>
      </c>
      <c r="B48" s="14" t="s">
        <v>83</v>
      </c>
      <c r="C48" s="39" t="s">
        <v>133</v>
      </c>
    </row>
    <row r="49" spans="1:3">
      <c r="A49" s="39">
        <v>3747</v>
      </c>
      <c r="B49" s="14" t="s">
        <v>83</v>
      </c>
      <c r="C49" s="39" t="s">
        <v>134</v>
      </c>
    </row>
    <row r="50" spans="1:3">
      <c r="A50" s="39">
        <v>3681</v>
      </c>
      <c r="B50" s="14" t="s">
        <v>83</v>
      </c>
      <c r="C50" s="39" t="s">
        <v>135</v>
      </c>
    </row>
    <row r="51" spans="1:3">
      <c r="A51" s="39">
        <v>3654</v>
      </c>
      <c r="B51" s="14" t="s">
        <v>83</v>
      </c>
      <c r="C51" s="39" t="s">
        <v>136</v>
      </c>
    </row>
    <row r="52" spans="1:3">
      <c r="A52" s="39">
        <v>2666</v>
      </c>
      <c r="B52" s="14" t="s">
        <v>83</v>
      </c>
      <c r="C52" s="39" t="s">
        <v>137</v>
      </c>
    </row>
    <row r="53" spans="1:3">
      <c r="A53" s="39">
        <v>3539</v>
      </c>
      <c r="B53" s="14" t="s">
        <v>83</v>
      </c>
      <c r="C53" s="39" t="s">
        <v>138</v>
      </c>
    </row>
    <row r="54" spans="1:3">
      <c r="A54" s="39">
        <v>3803</v>
      </c>
      <c r="B54" s="14" t="s">
        <v>83</v>
      </c>
      <c r="C54" s="39" t="s">
        <v>139</v>
      </c>
    </row>
    <row r="55" spans="1:3">
      <c r="A55" s="39">
        <v>3766</v>
      </c>
      <c r="B55" s="14" t="s">
        <v>83</v>
      </c>
      <c r="C55" s="39" t="s">
        <v>140</v>
      </c>
    </row>
    <row r="56" spans="1:3">
      <c r="A56" s="39">
        <v>3710</v>
      </c>
      <c r="B56" s="14" t="s">
        <v>83</v>
      </c>
      <c r="C56" s="39" t="s">
        <v>141</v>
      </c>
    </row>
    <row r="57" spans="1:3">
      <c r="A57" s="39">
        <v>2249</v>
      </c>
      <c r="B57" s="14" t="s">
        <v>83</v>
      </c>
      <c r="C57" s="39" t="s">
        <v>142</v>
      </c>
    </row>
    <row r="58" spans="1:3">
      <c r="A58" s="39">
        <v>3742</v>
      </c>
      <c r="B58" s="14" t="s">
        <v>83</v>
      </c>
      <c r="C58" s="39" t="s">
        <v>143</v>
      </c>
    </row>
    <row r="59" spans="1:3">
      <c r="A59" s="39">
        <v>3712</v>
      </c>
      <c r="B59" s="14" t="s">
        <v>83</v>
      </c>
      <c r="C59" s="39" t="s">
        <v>144</v>
      </c>
    </row>
    <row r="60" spans="1:3">
      <c r="A60" s="39">
        <v>3582</v>
      </c>
      <c r="B60" s="14" t="s">
        <v>83</v>
      </c>
      <c r="C60" s="39" t="s">
        <v>145</v>
      </c>
    </row>
    <row r="61" spans="1:3">
      <c r="A61" s="39">
        <v>3450</v>
      </c>
      <c r="B61" s="14" t="s">
        <v>83</v>
      </c>
      <c r="C61" s="39" t="s">
        <v>146</v>
      </c>
    </row>
    <row r="62" spans="1:3">
      <c r="A62" s="39">
        <v>3449</v>
      </c>
      <c r="B62" s="14" t="s">
        <v>83</v>
      </c>
      <c r="C62" s="39" t="s">
        <v>147</v>
      </c>
    </row>
    <row r="63" spans="1:3">
      <c r="A63" s="39">
        <v>2998</v>
      </c>
      <c r="B63" s="14" t="s">
        <v>83</v>
      </c>
      <c r="C63" s="39" t="s">
        <v>148</v>
      </c>
    </row>
    <row r="64" spans="1:3">
      <c r="A64" s="39">
        <v>3594</v>
      </c>
      <c r="B64" s="14" t="s">
        <v>83</v>
      </c>
      <c r="C64" s="39" t="s">
        <v>149</v>
      </c>
    </row>
    <row r="65" spans="1:3">
      <c r="A65" s="39">
        <v>3500</v>
      </c>
      <c r="B65" s="14" t="s">
        <v>83</v>
      </c>
      <c r="C65" s="39" t="s">
        <v>150</v>
      </c>
    </row>
    <row r="66" spans="1:3">
      <c r="A66" s="39">
        <v>2918</v>
      </c>
      <c r="B66" s="14" t="s">
        <v>83</v>
      </c>
      <c r="C66" s="39" t="s">
        <v>151</v>
      </c>
    </row>
    <row r="67" spans="1:3">
      <c r="A67" s="39">
        <v>3782</v>
      </c>
      <c r="B67" s="14" t="s">
        <v>83</v>
      </c>
      <c r="C67" s="39" t="s">
        <v>152</v>
      </c>
    </row>
    <row r="68" spans="1:3">
      <c r="A68" s="39">
        <v>2592</v>
      </c>
      <c r="B68" s="14" t="s">
        <v>83</v>
      </c>
      <c r="C68" s="39" t="s">
        <v>153</v>
      </c>
    </row>
    <row r="69" spans="1:3">
      <c r="A69" s="39">
        <v>2585</v>
      </c>
      <c r="B69" s="14" t="s">
        <v>83</v>
      </c>
      <c r="C69" s="39" t="s">
        <v>154</v>
      </c>
    </row>
    <row r="70" spans="1:3">
      <c r="A70" s="39">
        <v>3498</v>
      </c>
      <c r="B70" s="14" t="s">
        <v>83</v>
      </c>
      <c r="C70" s="39" t="s">
        <v>155</v>
      </c>
    </row>
    <row r="71" spans="1:3">
      <c r="A71" s="39">
        <v>3505</v>
      </c>
      <c r="B71" s="14" t="s">
        <v>83</v>
      </c>
      <c r="C71" s="39" t="s">
        <v>156</v>
      </c>
    </row>
    <row r="72" spans="1:3">
      <c r="A72" s="39">
        <v>3590</v>
      </c>
      <c r="B72" s="14" t="s">
        <v>83</v>
      </c>
      <c r="C72" s="39" t="s">
        <v>157</v>
      </c>
    </row>
    <row r="73" spans="1:3">
      <c r="A73" s="39">
        <v>3707</v>
      </c>
      <c r="B73" s="14" t="s">
        <v>83</v>
      </c>
      <c r="C73" s="39" t="s">
        <v>158</v>
      </c>
    </row>
    <row r="74" spans="1:3">
      <c r="A74" s="39">
        <v>3592</v>
      </c>
      <c r="B74" s="14" t="s">
        <v>83</v>
      </c>
      <c r="C74" s="39" t="s">
        <v>159</v>
      </c>
    </row>
    <row r="75" spans="1:3">
      <c r="A75" s="39">
        <v>3669</v>
      </c>
      <c r="B75" s="14" t="s">
        <v>83</v>
      </c>
      <c r="C75" s="39" t="s">
        <v>160</v>
      </c>
    </row>
    <row r="76" spans="1:3">
      <c r="A76" s="39">
        <v>3732</v>
      </c>
      <c r="B76" s="14" t="s">
        <v>83</v>
      </c>
      <c r="C76" s="39" t="s">
        <v>161</v>
      </c>
    </row>
    <row r="77" spans="1:3">
      <c r="A77" s="39">
        <v>3448</v>
      </c>
      <c r="B77" s="14" t="s">
        <v>83</v>
      </c>
      <c r="C77" s="39" t="s">
        <v>162</v>
      </c>
    </row>
    <row r="78" spans="1:3">
      <c r="A78" s="39">
        <v>3759</v>
      </c>
      <c r="B78" s="14" t="s">
        <v>83</v>
      </c>
      <c r="C78" s="39" t="s">
        <v>163</v>
      </c>
    </row>
    <row r="79" spans="1:3">
      <c r="A79" s="39">
        <v>3758</v>
      </c>
      <c r="B79" s="14" t="s">
        <v>83</v>
      </c>
      <c r="C79" s="39" t="s">
        <v>164</v>
      </c>
    </row>
    <row r="80" spans="1:3">
      <c r="A80" s="39">
        <v>3025</v>
      </c>
      <c r="B80" s="14" t="s">
        <v>83</v>
      </c>
      <c r="C80" s="39" t="s">
        <v>165</v>
      </c>
    </row>
    <row r="81" spans="1:3">
      <c r="A81" s="39">
        <v>3713</v>
      </c>
      <c r="B81" s="14" t="s">
        <v>83</v>
      </c>
      <c r="C81" s="39" t="s">
        <v>166</v>
      </c>
    </row>
    <row r="82" spans="1:3">
      <c r="A82" s="39">
        <v>3714</v>
      </c>
      <c r="B82" s="14" t="s">
        <v>83</v>
      </c>
      <c r="C82" s="39" t="s">
        <v>167</v>
      </c>
    </row>
    <row r="83" spans="1:3">
      <c r="A83" s="39">
        <v>3662</v>
      </c>
      <c r="B83" s="14" t="s">
        <v>83</v>
      </c>
      <c r="C83" s="39" t="s">
        <v>168</v>
      </c>
    </row>
    <row r="84" spans="1:3">
      <c r="A84" s="39">
        <v>3620</v>
      </c>
      <c r="B84" s="14" t="s">
        <v>83</v>
      </c>
      <c r="C84" s="39" t="s">
        <v>169</v>
      </c>
    </row>
    <row r="85" spans="1:3">
      <c r="A85" s="39">
        <v>3614</v>
      </c>
      <c r="B85" s="14" t="s">
        <v>83</v>
      </c>
      <c r="C85" s="39" t="s">
        <v>170</v>
      </c>
    </row>
    <row r="86" spans="1:3">
      <c r="A86" s="39">
        <v>3506</v>
      </c>
      <c r="B86" s="14" t="s">
        <v>83</v>
      </c>
      <c r="C86" s="39" t="s">
        <v>171</v>
      </c>
    </row>
    <row r="87" spans="1:3">
      <c r="A87" s="39">
        <v>3629</v>
      </c>
      <c r="B87" s="14" t="s">
        <v>83</v>
      </c>
      <c r="C87" s="39" t="s">
        <v>172</v>
      </c>
    </row>
    <row r="88" spans="1:3">
      <c r="A88" s="39">
        <v>3082</v>
      </c>
      <c r="B88" s="14" t="s">
        <v>83</v>
      </c>
      <c r="C88" s="39" t="s">
        <v>173</v>
      </c>
    </row>
    <row r="89" spans="1:3">
      <c r="A89" s="39">
        <v>2243</v>
      </c>
      <c r="B89" s="14" t="s">
        <v>83</v>
      </c>
      <c r="C89" s="39" t="s">
        <v>174</v>
      </c>
    </row>
    <row r="90" spans="1:3">
      <c r="A90" s="39">
        <v>3652</v>
      </c>
      <c r="B90" s="14" t="s">
        <v>83</v>
      </c>
      <c r="C90" s="39" t="s">
        <v>175</v>
      </c>
    </row>
    <row r="91" spans="1:3">
      <c r="A91" s="39">
        <v>3081</v>
      </c>
      <c r="B91" s="14" t="s">
        <v>83</v>
      </c>
      <c r="C91" s="39" t="s">
        <v>176</v>
      </c>
    </row>
    <row r="92" spans="1:3">
      <c r="A92" s="39">
        <v>3777</v>
      </c>
      <c r="B92" s="14" t="s">
        <v>83</v>
      </c>
      <c r="C92" s="39" t="s">
        <v>177</v>
      </c>
    </row>
    <row r="93" spans="1:3">
      <c r="A93" s="39">
        <v>3187</v>
      </c>
      <c r="B93" s="14" t="s">
        <v>83</v>
      </c>
      <c r="C93" s="41" t="s">
        <v>178</v>
      </c>
    </row>
    <row r="94" spans="1:3">
      <c r="A94" s="39">
        <v>3593</v>
      </c>
      <c r="B94" s="14" t="s">
        <v>83</v>
      </c>
      <c r="C94" s="39" t="s">
        <v>179</v>
      </c>
    </row>
    <row r="95" spans="1:3">
      <c r="A95" s="39">
        <v>3827</v>
      </c>
      <c r="B95" s="14" t="s">
        <v>83</v>
      </c>
      <c r="C95" s="39" t="s">
        <v>180</v>
      </c>
    </row>
    <row r="96" spans="1:3">
      <c r="A96" s="40">
        <v>3624</v>
      </c>
      <c r="B96" s="14" t="s">
        <v>83</v>
      </c>
      <c r="C96" s="40" t="s">
        <v>181</v>
      </c>
    </row>
    <row r="97" spans="1:3">
      <c r="A97" s="40">
        <v>3659</v>
      </c>
      <c r="B97" s="14" t="s">
        <v>83</v>
      </c>
      <c r="C97" s="40" t="s">
        <v>182</v>
      </c>
    </row>
    <row r="98" spans="1:3">
      <c r="A98" s="40">
        <v>3687</v>
      </c>
      <c r="B98" s="14" t="s">
        <v>83</v>
      </c>
      <c r="C98" s="40" t="s">
        <v>183</v>
      </c>
    </row>
    <row r="99" spans="1:3">
      <c r="A99" s="40">
        <v>3066</v>
      </c>
      <c r="B99" s="14" t="s">
        <v>83</v>
      </c>
      <c r="C99" s="40" t="s">
        <v>184</v>
      </c>
    </row>
    <row r="100" spans="1:3">
      <c r="A100" s="40">
        <v>3790</v>
      </c>
      <c r="B100" s="14" t="s">
        <v>83</v>
      </c>
      <c r="C100" s="40" t="s">
        <v>185</v>
      </c>
    </row>
    <row r="101" spans="1:3">
      <c r="A101" s="40">
        <v>3791</v>
      </c>
      <c r="B101" s="14" t="s">
        <v>83</v>
      </c>
      <c r="C101" s="40" t="s">
        <v>186</v>
      </c>
    </row>
    <row r="102" spans="1:3">
      <c r="A102" s="40">
        <v>3394</v>
      </c>
      <c r="B102" s="14" t="s">
        <v>83</v>
      </c>
      <c r="C102" s="40" t="s">
        <v>187</v>
      </c>
    </row>
    <row r="103" spans="1:3">
      <c r="A103" s="40">
        <v>3673</v>
      </c>
      <c r="B103" s="14" t="s">
        <v>83</v>
      </c>
      <c r="C103" s="40" t="s">
        <v>188</v>
      </c>
    </row>
    <row r="104" spans="1:3">
      <c r="A104" s="40">
        <v>3495</v>
      </c>
      <c r="B104" s="14" t="s">
        <v>83</v>
      </c>
      <c r="C104" s="40" t="s">
        <v>189</v>
      </c>
    </row>
    <row r="105" spans="1:3">
      <c r="A105" s="40">
        <v>3833</v>
      </c>
      <c r="B105" s="14" t="s">
        <v>83</v>
      </c>
      <c r="C105" s="40" t="s">
        <v>190</v>
      </c>
    </row>
    <row r="106" spans="1:3">
      <c r="A106" s="40">
        <v>3826</v>
      </c>
      <c r="B106" s="14" t="s">
        <v>83</v>
      </c>
      <c r="C106" s="40" t="s">
        <v>191</v>
      </c>
    </row>
    <row r="107" spans="1:3">
      <c r="A107" s="40">
        <v>2856</v>
      </c>
      <c r="B107" s="14" t="s">
        <v>83</v>
      </c>
      <c r="C107" s="40" t="s">
        <v>192</v>
      </c>
    </row>
    <row r="108" spans="1:3">
      <c r="A108" s="40">
        <v>3665</v>
      </c>
      <c r="B108" s="14" t="s">
        <v>83</v>
      </c>
      <c r="C108" s="40" t="s">
        <v>193</v>
      </c>
    </row>
    <row r="109" spans="1:3">
      <c r="A109" s="40">
        <v>3901</v>
      </c>
      <c r="B109" s="14" t="s">
        <v>83</v>
      </c>
      <c r="C109" s="40" t="s">
        <v>194</v>
      </c>
    </row>
    <row r="110" spans="1:3">
      <c r="A110" s="40">
        <v>3903</v>
      </c>
      <c r="B110" s="14" t="s">
        <v>83</v>
      </c>
      <c r="C110" s="40" t="s">
        <v>195</v>
      </c>
    </row>
    <row r="111" spans="1:3">
      <c r="A111" s="40">
        <v>3295</v>
      </c>
      <c r="B111" s="14" t="s">
        <v>83</v>
      </c>
      <c r="C111" s="40" t="s">
        <v>196</v>
      </c>
    </row>
    <row r="112" spans="1:3">
      <c r="A112" s="40">
        <v>3918</v>
      </c>
      <c r="B112" s="14" t="s">
        <v>83</v>
      </c>
      <c r="C112" s="40" t="s">
        <v>197</v>
      </c>
    </row>
    <row r="113" spans="1:3">
      <c r="A113" s="40">
        <v>3913</v>
      </c>
      <c r="B113" s="14" t="s">
        <v>83</v>
      </c>
      <c r="C113" s="40" t="s">
        <v>198</v>
      </c>
    </row>
    <row r="114" spans="1:3">
      <c r="A114" s="40">
        <v>2876</v>
      </c>
      <c r="B114" s="14" t="s">
        <v>83</v>
      </c>
      <c r="C114" s="40" t="s">
        <v>199</v>
      </c>
    </row>
    <row r="115" spans="1:3">
      <c r="A115" s="40">
        <v>3304</v>
      </c>
      <c r="B115" s="14" t="s">
        <v>83</v>
      </c>
      <c r="C115" s="40" t="s">
        <v>200</v>
      </c>
    </row>
    <row r="116" spans="1:3">
      <c r="A116" s="40">
        <v>3831</v>
      </c>
      <c r="B116" s="14" t="s">
        <v>83</v>
      </c>
      <c r="C116" s="40" t="s">
        <v>201</v>
      </c>
    </row>
    <row r="117" spans="1:3">
      <c r="A117" s="40">
        <v>3392</v>
      </c>
      <c r="B117" s="14" t="s">
        <v>83</v>
      </c>
      <c r="C117" s="40" t="s">
        <v>202</v>
      </c>
    </row>
    <row r="118" spans="1:3">
      <c r="A118" s="40">
        <v>2255</v>
      </c>
      <c r="B118" s="14" t="s">
        <v>83</v>
      </c>
      <c r="C118" s="40" t="s">
        <v>203</v>
      </c>
    </row>
  </sheetData>
  <conditionalFormatting sqref="A137:A1048576 A1:A4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55557d446218728e5d8368385be53e87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aefd395b1165e6a3e222df4cf49eb6c2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D79637-7F22-42AF-9D5F-D03117DFC7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FC609A-7DCE-40D8-BC1C-6F5D5039D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45DD38-D14B-4F6F-9313-F8604922A465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Leidy Marcela Barbosa Castellanos</cp:lastModifiedBy>
  <cp:lastPrinted>2012-04-11T16:43:54Z</cp:lastPrinted>
  <dcterms:created xsi:type="dcterms:W3CDTF">2009-08-18T14:05:14Z</dcterms:created>
  <dcterms:modified xsi:type="dcterms:W3CDTF">2026-04-15T13:43:26Z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